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Tourdaten" sheetId="1" r:id="rId1"/>
    <sheet name="Muster" sheetId="2" r:id="rId2"/>
  </sheets>
  <definedNames/>
  <calcPr fullCalcOnLoad="1"/>
</workbook>
</file>

<file path=xl/sharedStrings.xml><?xml version="1.0" encoding="utf-8"?>
<sst xmlns="http://schemas.openxmlformats.org/spreadsheetml/2006/main" count="284" uniqueCount="262">
  <si>
    <t>Tag</t>
  </si>
  <si>
    <t>Datum</t>
  </si>
  <si>
    <t>San Francisco</t>
  </si>
  <si>
    <t>King City</t>
  </si>
  <si>
    <t>Pinnacles</t>
  </si>
  <si>
    <t>Lone Pine</t>
  </si>
  <si>
    <t>Las Vegas</t>
  </si>
  <si>
    <t>Williams</t>
  </si>
  <si>
    <t>Grand Canyon</t>
  </si>
  <si>
    <t>Page</t>
  </si>
  <si>
    <t>Kingman</t>
  </si>
  <si>
    <t>Moab</t>
  </si>
  <si>
    <t>Watseka</t>
  </si>
  <si>
    <t>von</t>
  </si>
  <si>
    <t>nach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</si>
  <si>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</si>
  <si>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</si>
  <si>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</si>
  <si>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</si>
  <si>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</si>
  <si>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</si>
  <si>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</si>
  <si>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</si>
  <si>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</si>
  <si>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</si>
  <si>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</si>
  <si>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</si>
  <si>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</si>
  <si>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</si>
  <si>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</si>
  <si>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</si>
  <si>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</si>
  <si>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</si>
  <si>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</si>
  <si>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</si>
  <si>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</si>
  <si>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</si>
  <si>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</si>
  <si>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</si>
  <si>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</si>
  <si>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</si>
  <si>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</si>
  <si>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</si>
  <si>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</si>
  <si>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</si>
  <si>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</si>
  <si>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</si>
  <si>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</si>
  <si>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</si>
  <si>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</si>
  <si>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</si>
  <si>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</si>
  <si>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</si>
  <si>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</si>
  <si>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</si>
  <si>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</si>
  <si>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</si>
  <si>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</si>
  <si>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</si>
  <si>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</si>
  <si>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</si>
  <si>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</si>
  <si>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</si>
  <si>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</si>
  <si>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</si>
  <si>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</si>
  <si>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</si>
  <si>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</si>
  <si>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</si>
  <si>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</si>
  <si>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</si>
  <si>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</si>
  <si>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</si>
  <si>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</si>
  <si>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</si>
  <si>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</si>
  <si>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</si>
  <si>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</si>
  <si>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</si>
  <si>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</si>
  <si>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</si>
  <si>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</si>
  <si>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</si>
  <si>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</si>
  <si>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</si>
  <si>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</si>
  <si>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</si>
  <si>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</si>
  <si>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</si>
  <si>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</si>
  <si>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</si>
  <si>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</si>
  <si>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</si>
  <si>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</si>
  <si>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</si>
  <si>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</si>
  <si>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</si>
  <si>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</si>
  <si>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</si>
  <si>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</si>
  <si>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</si>
  <si>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</si>
  <si>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</si>
  <si>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</si>
  <si>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</si>
  <si>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</si>
  <si>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</si>
  <si>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</si>
  <si>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</si>
  <si>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</si>
  <si>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</si>
  <si>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</si>
  <si>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</si>
  <si>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</si>
  <si>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</si>
  <si>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</si>
  <si>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</si>
  <si>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</si>
  <si>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</si>
  <si>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</si>
  <si>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</si>
  <si>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</si>
  <si>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</si>
  <si>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</si>
  <si>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</si>
  <si>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</si>
  <si>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</si>
  <si>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</si>
  <si>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</si>
  <si>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</si>
  <si>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</si>
  <si>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</si>
  <si>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</si>
  <si>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Varadero</t>
  </si>
  <si>
    <t>El Salto</t>
  </si>
  <si>
    <t>Yaguajay</t>
  </si>
  <si>
    <t>Bolivia</t>
  </si>
  <si>
    <t>Sola</t>
  </si>
  <si>
    <t>Holguin</t>
  </si>
  <si>
    <t>Manati</t>
  </si>
  <si>
    <t>Mayari</t>
  </si>
  <si>
    <t>Summe KM</t>
  </si>
  <si>
    <t>Summe HM</t>
  </si>
  <si>
    <t>Moa</t>
  </si>
  <si>
    <t>Baracoa</t>
  </si>
  <si>
    <t>Imias</t>
  </si>
  <si>
    <t>La Maya</t>
  </si>
  <si>
    <t>Santiago de Cuba</t>
  </si>
  <si>
    <t>Pilon</t>
  </si>
  <si>
    <t>Manzanillo</t>
  </si>
  <si>
    <t>Bayamo</t>
  </si>
  <si>
    <t>Trinidad</t>
  </si>
  <si>
    <t>Aguara</t>
  </si>
  <si>
    <t>Bustransfer</t>
  </si>
  <si>
    <t>San Nicholas</t>
  </si>
  <si>
    <t>Artemisa</t>
  </si>
  <si>
    <t>Pinar del Rio</t>
  </si>
  <si>
    <t>Vinales</t>
  </si>
  <si>
    <t>Bahia de Hondo</t>
  </si>
  <si>
    <t>Caimito</t>
  </si>
  <si>
    <t>Habana</t>
  </si>
  <si>
    <t>Mexico City</t>
  </si>
  <si>
    <t>Santa Cruz</t>
  </si>
  <si>
    <t>Pezzini Farm</t>
  </si>
  <si>
    <t>Los Banyos</t>
  </si>
  <si>
    <t>Mariposa</t>
  </si>
  <si>
    <t>Yosemite Valley</t>
  </si>
  <si>
    <t>Lee Vining</t>
  </si>
  <si>
    <t>Bishop</t>
  </si>
  <si>
    <t xml:space="preserve">Stovepipe Well </t>
  </si>
  <si>
    <t>Pahrump</t>
  </si>
  <si>
    <t>Red Rocks</t>
  </si>
  <si>
    <t>Willow Beach</t>
  </si>
  <si>
    <t>Seligman</t>
  </si>
  <si>
    <t>Tioga Pass</t>
  </si>
  <si>
    <t>Gap</t>
  </si>
  <si>
    <t>Jacob Lake</t>
  </si>
  <si>
    <t>Kanab</t>
  </si>
  <si>
    <t>Zion Nationalpark</t>
  </si>
  <si>
    <t>Hatch</t>
  </si>
  <si>
    <t>Bryce Canyon</t>
  </si>
  <si>
    <t>Monument Valley</t>
  </si>
  <si>
    <t>Bluff</t>
  </si>
  <si>
    <t>Arches National Park</t>
  </si>
  <si>
    <t>La Sal</t>
  </si>
  <si>
    <t>Norwood</t>
  </si>
  <si>
    <t>Ridgway</t>
  </si>
  <si>
    <t>Black Canyon</t>
  </si>
  <si>
    <t>Sargents</t>
  </si>
  <si>
    <t>Texas Creek</t>
  </si>
  <si>
    <t>Pueblo</t>
  </si>
  <si>
    <t>Haswell</t>
  </si>
  <si>
    <t>Sheridan Lake</t>
  </si>
  <si>
    <t>Dighton</t>
  </si>
  <si>
    <t>La Crosse</t>
  </si>
  <si>
    <t>Ellsworth-Carneiro</t>
  </si>
  <si>
    <t>Junction City</t>
  </si>
  <si>
    <t>Onaga</t>
  </si>
  <si>
    <t>St. Joseph</t>
  </si>
  <si>
    <t>Trenton</t>
  </si>
  <si>
    <t>Adair</t>
  </si>
  <si>
    <t>St. Patrick</t>
  </si>
  <si>
    <t>Smithfield</t>
  </si>
  <si>
    <t>El Paso</t>
  </si>
  <si>
    <t>Burnettsville</t>
  </si>
  <si>
    <t>Fort Wayne</t>
  </si>
  <si>
    <t>Custar</t>
  </si>
  <si>
    <t>Huron</t>
  </si>
  <si>
    <t>Lake Erie</t>
  </si>
  <si>
    <t>Willowick</t>
  </si>
  <si>
    <t>Kingsville</t>
  </si>
  <si>
    <t>Ripley</t>
  </si>
  <si>
    <t>Buffalo</t>
  </si>
  <si>
    <t>Niagara Falls</t>
  </si>
  <si>
    <t>Kanada</t>
  </si>
  <si>
    <t>Niagara on the Lake</t>
  </si>
  <si>
    <t>Albion</t>
  </si>
  <si>
    <t>Egypt</t>
  </si>
  <si>
    <t>Baldwinsville</t>
  </si>
  <si>
    <t>Seneca River</t>
  </si>
  <si>
    <t>Utica</t>
  </si>
  <si>
    <t>Mohawk River</t>
  </si>
  <si>
    <t>Livingston</t>
  </si>
  <si>
    <t>Schenectady</t>
  </si>
  <si>
    <t>Nelsonville</t>
  </si>
  <si>
    <t>New York</t>
  </si>
  <si>
    <t>Monarch Pass 3448 m</t>
  </si>
  <si>
    <t>München</t>
  </si>
  <si>
    <t>Tages-
kilometer</t>
  </si>
  <si>
    <t>Höhen-
meter</t>
  </si>
  <si>
    <t>Westkuba</t>
  </si>
  <si>
    <t>Ostkuba</t>
  </si>
  <si>
    <t>Südkuba</t>
  </si>
  <si>
    <t>Nordkuba</t>
  </si>
  <si>
    <t>Tioga Pass 3.031 Meter</t>
  </si>
  <si>
    <t>Sierra Nevada</t>
  </si>
  <si>
    <t>Death Valley National Park</t>
  </si>
  <si>
    <t>Nevada</t>
  </si>
  <si>
    <t>California</t>
  </si>
  <si>
    <t>Route 66</t>
  </si>
  <si>
    <t>Zion National Park</t>
  </si>
  <si>
    <t>Bryce Canyon National Park</t>
  </si>
  <si>
    <t>Monument Valley National Park</t>
  </si>
  <si>
    <t>Arizona</t>
  </si>
  <si>
    <t>Hudson River</t>
  </si>
  <si>
    <t>Kansas</t>
  </si>
  <si>
    <t>Big Sur Coast</t>
  </si>
  <si>
    <t>Stopover</t>
  </si>
  <si>
    <t>Utah</t>
  </si>
  <si>
    <t>Missouri</t>
  </si>
  <si>
    <t>Colorado</t>
  </si>
  <si>
    <t>Illinois</t>
  </si>
  <si>
    <t>Indiana</t>
  </si>
  <si>
    <t>Ohio</t>
  </si>
  <si>
    <t>Cleveland</t>
  </si>
  <si>
    <t>New Jersey</t>
  </si>
  <si>
    <t>Ontario</t>
  </si>
  <si>
    <t>Radtage</t>
  </si>
  <si>
    <t>durchschnittliche Kilometer pro Tag</t>
  </si>
  <si>
    <t>durchchnittliche Höhenmeter pro Tag</t>
  </si>
  <si>
    <t>Sightseeing Touren</t>
  </si>
  <si>
    <t>Santa Clara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</si>
</sst>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d/m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3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NumberFormat="1" applyFill="1" applyAlignment="1">
      <alignment/>
    </xf>
    <xf numFmtId="1" fontId="0" fillId="4" borderId="0" xfId="0" applyNumberFormat="1" applyFill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left"/>
    </xf>
    <xf numFmtId="0" fontId="0" fillId="3" borderId="0" xfId="0" applyNumberForma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17</xdr:col>
      <xdr:colOff>57150</xdr:colOff>
      <xdr:row>44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3011150" cy="7010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>
      <selection activeCell="K28" sqref="K28"/>
    </sheetView>
  </sheetViews>
  <sheetFormatPr defaultColWidth="11.421875" defaultRowHeight="12.75"/>
  <cols>
    <col min="1" max="1" width="6.28125" style="1" customWidth="1"/>
    <col min="2" max="2" width="9.140625" style="23" customWidth="1"/>
    <col min="3" max="3" width="15.421875" style="2" customWidth="1"/>
    <col min="4" max="4" width="18.421875" style="2" bestFit="1" customWidth="1"/>
    <col min="5" max="5" width="11.421875" style="3" customWidth="1"/>
    <col min="6" max="8" width="11.421875" style="1" customWidth="1"/>
    <col min="9" max="9" width="27.421875" style="1" customWidth="1"/>
  </cols>
  <sheetData>
    <row r="1" spans="1:9" s="12" customFormat="1" ht="36.75" customHeight="1">
      <c r="A1" s="10" t="s">
        <v>0</v>
      </c>
      <c r="B1" s="22" t="s">
        <v>1</v>
      </c>
      <c r="C1" s="11" t="s">
        <v>13</v>
      </c>
      <c r="D1" s="11" t="s">
        <v>14</v>
      </c>
      <c r="E1" s="13" t="s">
        <v>228</v>
      </c>
      <c r="F1" s="14" t="s">
        <v>229</v>
      </c>
      <c r="G1" s="10" t="s">
        <v>141</v>
      </c>
      <c r="H1" s="10" t="s">
        <v>142</v>
      </c>
      <c r="I1" s="16"/>
    </row>
    <row r="2" spans="1:7" ht="12.75">
      <c r="A2" s="1" t="s">
        <v>15</v>
      </c>
      <c r="B2" s="23">
        <v>41723</v>
      </c>
      <c r="C2" s="2" t="s">
        <v>227</v>
      </c>
      <c r="D2" s="2" t="s">
        <v>133</v>
      </c>
      <c r="G2" s="3"/>
    </row>
    <row r="3" spans="1:9" ht="12.75">
      <c r="A3" s="1" t="s">
        <v>16</v>
      </c>
      <c r="B3" s="23">
        <v>41724</v>
      </c>
      <c r="C3" s="2" t="str">
        <f>IF(D2="","",D2)</f>
        <v>Varadero</v>
      </c>
      <c r="D3" s="2" t="s">
        <v>134</v>
      </c>
      <c r="E3" s="3">
        <v>126</v>
      </c>
      <c r="F3" s="1">
        <v>137</v>
      </c>
      <c r="G3" s="3">
        <f aca="true" t="shared" si="0" ref="G3:G10">IF(E3="","",G2+E3)</f>
        <v>126</v>
      </c>
      <c r="H3" s="3">
        <f aca="true" t="shared" si="1" ref="H3:H11">IF(F3="","",H2+F3)</f>
        <v>137</v>
      </c>
      <c r="I3" s="17" t="s">
        <v>233</v>
      </c>
    </row>
    <row r="4" spans="1:8" ht="12.75">
      <c r="A4" s="1" t="s">
        <v>17</v>
      </c>
      <c r="B4" s="23">
        <v>41725</v>
      </c>
      <c r="C4" s="2" t="str">
        <f aca="true" t="shared" si="2" ref="C4:C68">IF(D3="","",D3)</f>
        <v>El Salto</v>
      </c>
      <c r="D4" s="2" t="s">
        <v>261</v>
      </c>
      <c r="E4" s="3">
        <v>105</v>
      </c>
      <c r="F4" s="1">
        <v>298</v>
      </c>
      <c r="G4" s="3">
        <f t="shared" si="0"/>
        <v>231</v>
      </c>
      <c r="H4" s="3">
        <f t="shared" si="1"/>
        <v>435</v>
      </c>
    </row>
    <row r="5" spans="1:8" ht="12.75">
      <c r="A5" s="1" t="s">
        <v>18</v>
      </c>
      <c r="B5" s="23">
        <v>41726</v>
      </c>
      <c r="C5" s="2" t="str">
        <f t="shared" si="2"/>
        <v>Santa Clara</v>
      </c>
      <c r="D5" t="s">
        <v>135</v>
      </c>
      <c r="E5" s="3">
        <v>102</v>
      </c>
      <c r="F5" s="1">
        <v>300</v>
      </c>
      <c r="G5" s="3">
        <f t="shared" si="0"/>
        <v>333</v>
      </c>
      <c r="H5" s="3">
        <f t="shared" si="1"/>
        <v>735</v>
      </c>
    </row>
    <row r="6" spans="1:8" ht="12.75">
      <c r="A6" s="1" t="s">
        <v>19</v>
      </c>
      <c r="B6" s="23">
        <v>41727</v>
      </c>
      <c r="C6" s="2" t="str">
        <f t="shared" si="2"/>
        <v>Yaguajay</v>
      </c>
      <c r="D6" s="2" t="s">
        <v>136</v>
      </c>
      <c r="E6" s="3">
        <v>117</v>
      </c>
      <c r="F6" s="1">
        <v>275</v>
      </c>
      <c r="G6" s="3">
        <f t="shared" si="0"/>
        <v>450</v>
      </c>
      <c r="H6" s="3">
        <f t="shared" si="1"/>
        <v>1010</v>
      </c>
    </row>
    <row r="7" spans="1:8" ht="12.75">
      <c r="A7" s="1" t="s">
        <v>20</v>
      </c>
      <c r="B7" s="23">
        <v>41728</v>
      </c>
      <c r="C7" s="2" t="str">
        <f t="shared" si="2"/>
        <v>Bolivia</v>
      </c>
      <c r="D7" s="2" t="s">
        <v>137</v>
      </c>
      <c r="E7" s="3">
        <v>102</v>
      </c>
      <c r="F7" s="1">
        <v>117</v>
      </c>
      <c r="G7" s="3">
        <f t="shared" si="0"/>
        <v>552</v>
      </c>
      <c r="H7" s="3">
        <f t="shared" si="1"/>
        <v>1127</v>
      </c>
    </row>
    <row r="8" spans="1:8" ht="12.75">
      <c r="A8" s="1" t="s">
        <v>21</v>
      </c>
      <c r="B8" s="23">
        <v>41729</v>
      </c>
      <c r="C8" s="2" t="str">
        <f t="shared" si="2"/>
        <v>Sola</v>
      </c>
      <c r="D8" s="2" t="s">
        <v>139</v>
      </c>
      <c r="E8" s="3">
        <v>106</v>
      </c>
      <c r="F8" s="3">
        <v>85</v>
      </c>
      <c r="G8" s="3">
        <f t="shared" si="0"/>
        <v>658</v>
      </c>
      <c r="H8" s="3">
        <f t="shared" si="1"/>
        <v>1212</v>
      </c>
    </row>
    <row r="9" spans="1:8" ht="12.75">
      <c r="A9" s="1" t="s">
        <v>22</v>
      </c>
      <c r="B9" s="23">
        <v>41730</v>
      </c>
      <c r="C9" s="2" t="str">
        <f t="shared" si="2"/>
        <v>Manati</v>
      </c>
      <c r="D9" s="2" t="s">
        <v>138</v>
      </c>
      <c r="E9" s="3">
        <v>97</v>
      </c>
      <c r="F9" s="1">
        <v>193</v>
      </c>
      <c r="G9" s="3">
        <f t="shared" si="0"/>
        <v>755</v>
      </c>
      <c r="H9" s="3">
        <f t="shared" si="1"/>
        <v>1405</v>
      </c>
    </row>
    <row r="10" spans="1:8" ht="12.75">
      <c r="A10" s="1" t="s">
        <v>23</v>
      </c>
      <c r="B10" s="23">
        <v>41731</v>
      </c>
      <c r="C10" s="2" t="str">
        <f t="shared" si="2"/>
        <v>Holguin</v>
      </c>
      <c r="D10" s="2" t="s">
        <v>140</v>
      </c>
      <c r="E10" s="3">
        <v>93</v>
      </c>
      <c r="F10" s="1">
        <v>573</v>
      </c>
      <c r="G10" s="3">
        <f t="shared" si="0"/>
        <v>848</v>
      </c>
      <c r="H10" s="3">
        <f t="shared" si="1"/>
        <v>1978</v>
      </c>
    </row>
    <row r="11" spans="1:8" ht="12.75">
      <c r="A11" s="1" t="s">
        <v>24</v>
      </c>
      <c r="B11" s="23">
        <v>41732</v>
      </c>
      <c r="C11" s="2" t="str">
        <f t="shared" si="2"/>
        <v>Mayari</v>
      </c>
      <c r="D11" s="2" t="s">
        <v>143</v>
      </c>
      <c r="E11" s="3">
        <v>109</v>
      </c>
      <c r="F11" s="1">
        <v>918</v>
      </c>
      <c r="G11" s="3">
        <f>IF(E11="","",G10+E11)</f>
        <v>957</v>
      </c>
      <c r="H11" s="3">
        <f t="shared" si="1"/>
        <v>2896</v>
      </c>
    </row>
    <row r="12" spans="1:9" ht="12.75">
      <c r="A12" s="1" t="s">
        <v>25</v>
      </c>
      <c r="B12" s="23">
        <v>41733</v>
      </c>
      <c r="C12" s="2" t="str">
        <f t="shared" si="2"/>
        <v>Moa</v>
      </c>
      <c r="D12" s="2" t="s">
        <v>144</v>
      </c>
      <c r="E12" s="3">
        <v>76</v>
      </c>
      <c r="F12" s="1">
        <v>625</v>
      </c>
      <c r="G12" s="3">
        <f>IF(E12="","",G11+E12)</f>
        <v>1033</v>
      </c>
      <c r="H12" s="3">
        <f>IF(F12="","",H11+F12)</f>
        <v>3521</v>
      </c>
      <c r="I12" s="17" t="s">
        <v>231</v>
      </c>
    </row>
    <row r="13" spans="1:8" ht="12.75">
      <c r="A13" s="1" t="s">
        <v>26</v>
      </c>
      <c r="B13" s="23">
        <v>41734</v>
      </c>
      <c r="C13" s="2" t="str">
        <f t="shared" si="2"/>
        <v>Baracoa</v>
      </c>
      <c r="D13" s="2" t="s">
        <v>145</v>
      </c>
      <c r="E13" s="3">
        <v>99</v>
      </c>
      <c r="F13" s="1">
        <v>1001</v>
      </c>
      <c r="G13" s="3">
        <f aca="true" t="shared" si="3" ref="G13:G29">IF(E13="","",G12+E13)</f>
        <v>1132</v>
      </c>
      <c r="H13" s="3">
        <f aca="true" t="shared" si="4" ref="H13:H30">IF(F13="","",H12+F13)</f>
        <v>4522</v>
      </c>
    </row>
    <row r="14" spans="1:8" ht="12.75">
      <c r="A14" s="1" t="s">
        <v>27</v>
      </c>
      <c r="B14" s="23">
        <v>41735</v>
      </c>
      <c r="C14" s="2" t="str">
        <f t="shared" si="2"/>
        <v>Imias</v>
      </c>
      <c r="D14" s="2" t="s">
        <v>146</v>
      </c>
      <c r="E14" s="3">
        <v>110</v>
      </c>
      <c r="F14" s="1">
        <v>637</v>
      </c>
      <c r="G14" s="3">
        <f t="shared" si="3"/>
        <v>1242</v>
      </c>
      <c r="H14" s="3">
        <f t="shared" si="4"/>
        <v>5159</v>
      </c>
    </row>
    <row r="15" spans="1:8" ht="12.75">
      <c r="A15" s="1" t="s">
        <v>28</v>
      </c>
      <c r="B15" s="23">
        <v>41736</v>
      </c>
      <c r="C15" s="2" t="str">
        <f t="shared" si="2"/>
        <v>La Maya</v>
      </c>
      <c r="D15" s="2" t="s">
        <v>147</v>
      </c>
      <c r="E15" s="3">
        <v>89</v>
      </c>
      <c r="F15" s="1">
        <v>650</v>
      </c>
      <c r="G15" s="3">
        <f t="shared" si="3"/>
        <v>1331</v>
      </c>
      <c r="H15" s="3">
        <f t="shared" si="4"/>
        <v>5809</v>
      </c>
    </row>
    <row r="16" spans="1:9" ht="12.75">
      <c r="A16" s="1" t="s">
        <v>29</v>
      </c>
      <c r="B16" s="23">
        <v>41737</v>
      </c>
      <c r="C16" s="2" t="str">
        <f t="shared" si="2"/>
        <v>Santiago de Cuba</v>
      </c>
      <c r="D16" s="2" t="s">
        <v>148</v>
      </c>
      <c r="E16" s="3">
        <v>129</v>
      </c>
      <c r="F16" s="1">
        <v>681</v>
      </c>
      <c r="G16" s="3">
        <f t="shared" si="3"/>
        <v>1460</v>
      </c>
      <c r="H16" s="3">
        <f t="shared" si="4"/>
        <v>6490</v>
      </c>
      <c r="I16" s="17" t="s">
        <v>232</v>
      </c>
    </row>
    <row r="17" spans="1:8" ht="12.75">
      <c r="A17" s="1" t="s">
        <v>30</v>
      </c>
      <c r="B17" s="23">
        <v>41738</v>
      </c>
      <c r="C17" s="26" t="str">
        <f>D16</f>
        <v>Pilon</v>
      </c>
      <c r="D17" s="26"/>
      <c r="E17" s="3">
        <v>37</v>
      </c>
      <c r="F17" s="1">
        <v>149</v>
      </c>
      <c r="G17" s="3">
        <f t="shared" si="3"/>
        <v>1497</v>
      </c>
      <c r="H17" s="3">
        <f t="shared" si="4"/>
        <v>6639</v>
      </c>
    </row>
    <row r="18" spans="1:8" ht="12.75">
      <c r="A18" s="1" t="s">
        <v>31</v>
      </c>
      <c r="B18" s="23">
        <v>41739</v>
      </c>
      <c r="C18" s="2" t="s">
        <v>148</v>
      </c>
      <c r="D18" s="2" t="s">
        <v>149</v>
      </c>
      <c r="E18" s="3">
        <v>107</v>
      </c>
      <c r="F18" s="1">
        <v>529</v>
      </c>
      <c r="G18" s="3">
        <f t="shared" si="3"/>
        <v>1604</v>
      </c>
      <c r="H18" s="3">
        <f t="shared" si="4"/>
        <v>7168</v>
      </c>
    </row>
    <row r="19" spans="1:8" ht="12.75">
      <c r="A19" s="1" t="s">
        <v>32</v>
      </c>
      <c r="B19" s="23">
        <v>41740</v>
      </c>
      <c r="C19" s="2" t="str">
        <f t="shared" si="2"/>
        <v>Manzanillo</v>
      </c>
      <c r="D19" s="2" t="s">
        <v>150</v>
      </c>
      <c r="E19" s="3">
        <v>68</v>
      </c>
      <c r="F19" s="1">
        <v>137</v>
      </c>
      <c r="G19" s="3">
        <f t="shared" si="3"/>
        <v>1672</v>
      </c>
      <c r="H19" s="3">
        <f t="shared" si="4"/>
        <v>7305</v>
      </c>
    </row>
    <row r="20" spans="1:9" ht="12.75">
      <c r="A20" s="1" t="s">
        <v>33</v>
      </c>
      <c r="B20" s="23">
        <v>41741</v>
      </c>
      <c r="C20" s="2" t="str">
        <f t="shared" si="2"/>
        <v>Bayamo</v>
      </c>
      <c r="D20" s="2" t="s">
        <v>151</v>
      </c>
      <c r="E20" s="3">
        <v>0</v>
      </c>
      <c r="F20" s="1">
        <v>0</v>
      </c>
      <c r="G20" s="3">
        <f>G19</f>
        <v>1672</v>
      </c>
      <c r="H20" s="3">
        <f>H19</f>
        <v>7305</v>
      </c>
      <c r="I20" s="15" t="s">
        <v>153</v>
      </c>
    </row>
    <row r="21" spans="1:8" ht="12.75">
      <c r="A21" s="1" t="s">
        <v>34</v>
      </c>
      <c r="B21" s="23">
        <v>41742</v>
      </c>
      <c r="C21" s="2" t="str">
        <f t="shared" si="2"/>
        <v>Trinidad</v>
      </c>
      <c r="D21" s="2" t="s">
        <v>152</v>
      </c>
      <c r="E21" s="3">
        <v>144</v>
      </c>
      <c r="F21" s="1">
        <v>573</v>
      </c>
      <c r="G21" s="3">
        <f t="shared" si="3"/>
        <v>1816</v>
      </c>
      <c r="H21" s="3">
        <f t="shared" si="4"/>
        <v>7878</v>
      </c>
    </row>
    <row r="22" spans="1:8" ht="12.75">
      <c r="A22" s="1" t="s">
        <v>35</v>
      </c>
      <c r="B22" s="23">
        <v>41743</v>
      </c>
      <c r="C22" s="2" t="str">
        <f t="shared" si="2"/>
        <v>Aguara</v>
      </c>
      <c r="D22" s="2" t="s">
        <v>154</v>
      </c>
      <c r="E22" s="3">
        <v>131</v>
      </c>
      <c r="F22" s="1">
        <v>77</v>
      </c>
      <c r="G22" s="3">
        <f t="shared" si="3"/>
        <v>1947</v>
      </c>
      <c r="H22" s="3">
        <f t="shared" si="4"/>
        <v>7955</v>
      </c>
    </row>
    <row r="23" spans="1:8" ht="12.75">
      <c r="A23" s="1" t="s">
        <v>36</v>
      </c>
      <c r="B23" s="23">
        <v>41744</v>
      </c>
      <c r="C23" s="2" t="str">
        <f t="shared" si="2"/>
        <v>San Nicholas</v>
      </c>
      <c r="D23" s="2" t="s">
        <v>155</v>
      </c>
      <c r="E23" s="3">
        <v>111</v>
      </c>
      <c r="F23" s="1">
        <v>447</v>
      </c>
      <c r="G23" s="3">
        <f t="shared" si="3"/>
        <v>2058</v>
      </c>
      <c r="H23" s="3">
        <f t="shared" si="4"/>
        <v>8402</v>
      </c>
    </row>
    <row r="24" spans="1:8" ht="12.75">
      <c r="A24" s="1" t="s">
        <v>37</v>
      </c>
      <c r="B24" s="23">
        <v>41745</v>
      </c>
      <c r="C24" s="2" t="str">
        <f t="shared" si="2"/>
        <v>Artemisa</v>
      </c>
      <c r="D24" s="2" t="s">
        <v>156</v>
      </c>
      <c r="E24" s="3">
        <v>135</v>
      </c>
      <c r="F24" s="1">
        <v>535</v>
      </c>
      <c r="G24" s="3">
        <f t="shared" si="3"/>
        <v>2193</v>
      </c>
      <c r="H24" s="3">
        <f t="shared" si="4"/>
        <v>8937</v>
      </c>
    </row>
    <row r="25" spans="1:9" ht="12.75">
      <c r="A25" s="1" t="s">
        <v>38</v>
      </c>
      <c r="B25" s="23">
        <v>41746</v>
      </c>
      <c r="C25" s="4" t="str">
        <f>D24</f>
        <v>Pinar del Rio</v>
      </c>
      <c r="D25" s="4" t="s">
        <v>157</v>
      </c>
      <c r="E25" s="3">
        <v>35</v>
      </c>
      <c r="F25" s="1">
        <v>353</v>
      </c>
      <c r="G25" s="3">
        <f t="shared" si="3"/>
        <v>2228</v>
      </c>
      <c r="H25" s="3">
        <f t="shared" si="4"/>
        <v>9290</v>
      </c>
      <c r="I25" s="17" t="s">
        <v>230</v>
      </c>
    </row>
    <row r="26" spans="1:8" ht="12.75">
      <c r="A26" s="1" t="s">
        <v>39</v>
      </c>
      <c r="B26" s="23">
        <v>41747</v>
      </c>
      <c r="C26" s="4" t="str">
        <f>D25</f>
        <v>Vinales</v>
      </c>
      <c r="D26" s="4" t="s">
        <v>158</v>
      </c>
      <c r="E26" s="3">
        <v>97</v>
      </c>
      <c r="F26" s="1">
        <v>695</v>
      </c>
      <c r="G26" s="3">
        <f t="shared" si="3"/>
        <v>2325</v>
      </c>
      <c r="H26" s="3">
        <f t="shared" si="4"/>
        <v>9985</v>
      </c>
    </row>
    <row r="27" spans="1:8" ht="12.75">
      <c r="A27" s="1" t="s">
        <v>40</v>
      </c>
      <c r="B27" s="23">
        <v>41748</v>
      </c>
      <c r="C27" s="2" t="str">
        <f t="shared" si="2"/>
        <v>Bahia de Hondo</v>
      </c>
      <c r="D27" s="4" t="s">
        <v>159</v>
      </c>
      <c r="E27" s="3">
        <v>115</v>
      </c>
      <c r="F27" s="1">
        <v>922</v>
      </c>
      <c r="G27" s="3">
        <f t="shared" si="3"/>
        <v>2440</v>
      </c>
      <c r="H27" s="3">
        <f t="shared" si="4"/>
        <v>10907</v>
      </c>
    </row>
    <row r="28" spans="1:8" ht="12.75">
      <c r="A28" s="1" t="s">
        <v>41</v>
      </c>
      <c r="B28" s="23">
        <v>41749</v>
      </c>
      <c r="C28" s="2" t="str">
        <f t="shared" si="2"/>
        <v>Caimito</v>
      </c>
      <c r="D28" s="4" t="s">
        <v>160</v>
      </c>
      <c r="E28" s="3">
        <v>61</v>
      </c>
      <c r="F28" s="1">
        <v>116</v>
      </c>
      <c r="G28" s="3">
        <f t="shared" si="3"/>
        <v>2501</v>
      </c>
      <c r="H28" s="3">
        <f t="shared" si="4"/>
        <v>11023</v>
      </c>
    </row>
    <row r="29" spans="1:8" ht="12.75">
      <c r="A29" s="1" t="s">
        <v>42</v>
      </c>
      <c r="B29" s="23">
        <v>41750</v>
      </c>
      <c r="C29" s="26" t="str">
        <f t="shared" si="2"/>
        <v>Habana</v>
      </c>
      <c r="D29" s="26"/>
      <c r="E29" s="3">
        <v>0</v>
      </c>
      <c r="F29" s="1">
        <v>0</v>
      </c>
      <c r="G29" s="3">
        <f t="shared" si="3"/>
        <v>2501</v>
      </c>
      <c r="H29" s="3">
        <f t="shared" si="4"/>
        <v>11023</v>
      </c>
    </row>
    <row r="30" spans="1:8" ht="12.75">
      <c r="A30" s="1" t="s">
        <v>43</v>
      </c>
      <c r="B30" s="23">
        <v>41751</v>
      </c>
      <c r="C30" s="26" t="s">
        <v>160</v>
      </c>
      <c r="D30" s="26"/>
      <c r="E30" s="3">
        <v>0</v>
      </c>
      <c r="F30" s="1">
        <v>0</v>
      </c>
      <c r="G30" s="3">
        <f>IF(E30="","",G29+E30)</f>
        <v>2501</v>
      </c>
      <c r="H30" s="3">
        <f t="shared" si="4"/>
        <v>11023</v>
      </c>
    </row>
    <row r="31" spans="1:8" ht="12.75">
      <c r="A31" s="5"/>
      <c r="B31" s="24"/>
      <c r="C31" s="6"/>
      <c r="D31" s="6"/>
      <c r="E31" s="7"/>
      <c r="F31" s="5"/>
      <c r="G31" s="7"/>
      <c r="H31" s="5"/>
    </row>
    <row r="32" spans="1:9" ht="12.75">
      <c r="A32" s="1" t="s">
        <v>44</v>
      </c>
      <c r="B32" s="23">
        <v>41752</v>
      </c>
      <c r="C32" s="26" t="s">
        <v>161</v>
      </c>
      <c r="D32" s="26"/>
      <c r="G32" s="3">
        <f>IF(E32="","",G30+E32)</f>
      </c>
      <c r="I32" s="17" t="s">
        <v>247</v>
      </c>
    </row>
    <row r="33" spans="1:8" ht="12.75">
      <c r="A33" s="5"/>
      <c r="B33" s="24"/>
      <c r="C33" s="6"/>
      <c r="D33" s="6"/>
      <c r="E33" s="7"/>
      <c r="F33" s="5"/>
      <c r="G33" s="7"/>
      <c r="H33" s="5"/>
    </row>
    <row r="34" spans="1:9" ht="12.75">
      <c r="A34" s="1" t="s">
        <v>45</v>
      </c>
      <c r="B34" s="23">
        <v>41753</v>
      </c>
      <c r="C34" s="26" t="s">
        <v>2</v>
      </c>
      <c r="D34" s="26"/>
      <c r="E34" s="3">
        <v>0</v>
      </c>
      <c r="F34" s="1">
        <v>0</v>
      </c>
      <c r="G34" s="3">
        <f>G30</f>
        <v>2501</v>
      </c>
      <c r="H34" s="3">
        <f>H30</f>
        <v>11023</v>
      </c>
      <c r="I34" s="17" t="s">
        <v>238</v>
      </c>
    </row>
    <row r="35" spans="1:8" ht="12.75">
      <c r="A35" s="1" t="s">
        <v>46</v>
      </c>
      <c r="B35" s="23">
        <v>41754</v>
      </c>
      <c r="C35" s="26" t="s">
        <v>2</v>
      </c>
      <c r="D35" s="26"/>
      <c r="E35" s="3">
        <v>0</v>
      </c>
      <c r="F35" s="1">
        <v>0</v>
      </c>
      <c r="G35" s="3">
        <f aca="true" t="shared" si="5" ref="G35:H38">IF(E35="","",G34+E35)</f>
        <v>2501</v>
      </c>
      <c r="H35" s="3">
        <f t="shared" si="5"/>
        <v>11023</v>
      </c>
    </row>
    <row r="36" spans="1:8" ht="12.75">
      <c r="A36" s="1" t="s">
        <v>47</v>
      </c>
      <c r="B36" s="23">
        <v>41755</v>
      </c>
      <c r="C36" s="26" t="s">
        <v>2</v>
      </c>
      <c r="D36" s="26"/>
      <c r="E36" s="3">
        <v>0</v>
      </c>
      <c r="F36" s="1">
        <v>0</v>
      </c>
      <c r="G36" s="3">
        <f t="shared" si="5"/>
        <v>2501</v>
      </c>
      <c r="H36" s="3">
        <f t="shared" si="5"/>
        <v>11023</v>
      </c>
    </row>
    <row r="37" spans="1:8" ht="12.75">
      <c r="A37" s="1" t="s">
        <v>48</v>
      </c>
      <c r="B37" s="23">
        <v>41756</v>
      </c>
      <c r="C37" s="26" t="s">
        <v>2</v>
      </c>
      <c r="D37" s="26"/>
      <c r="E37" s="3">
        <v>48</v>
      </c>
      <c r="F37" s="1">
        <v>624</v>
      </c>
      <c r="G37" s="3">
        <f>G28+E37</f>
        <v>2549</v>
      </c>
      <c r="H37" s="3">
        <f t="shared" si="5"/>
        <v>11647</v>
      </c>
    </row>
    <row r="38" spans="1:8" ht="12.75">
      <c r="A38" s="1" t="s">
        <v>49</v>
      </c>
      <c r="B38" s="23">
        <v>41757</v>
      </c>
      <c r="C38" s="2" t="str">
        <f>C37</f>
        <v>San Francisco</v>
      </c>
      <c r="D38" s="2" t="s">
        <v>162</v>
      </c>
      <c r="E38" s="3">
        <v>139</v>
      </c>
      <c r="F38" s="1">
        <v>1298</v>
      </c>
      <c r="G38" s="3">
        <f>IF(E38="","",G37+E38)</f>
        <v>2688</v>
      </c>
      <c r="H38" s="3">
        <f t="shared" si="5"/>
        <v>12945</v>
      </c>
    </row>
    <row r="39" spans="1:9" ht="12.75">
      <c r="A39" s="1" t="s">
        <v>50</v>
      </c>
      <c r="B39" s="23">
        <v>41758</v>
      </c>
      <c r="C39" s="2" t="str">
        <f t="shared" si="2"/>
        <v>Santa Cruz</v>
      </c>
      <c r="D39" s="2" t="s">
        <v>163</v>
      </c>
      <c r="E39" s="3">
        <v>118</v>
      </c>
      <c r="F39" s="1">
        <v>997</v>
      </c>
      <c r="G39" s="3">
        <f aca="true" t="shared" si="6" ref="G39:G49">IF(E39="","",G38+E39)</f>
        <v>2806</v>
      </c>
      <c r="H39" s="3">
        <f aca="true" t="shared" si="7" ref="H39:H49">IF(F39="","",H38+F39)</f>
        <v>13942</v>
      </c>
      <c r="I39" s="17" t="s">
        <v>246</v>
      </c>
    </row>
    <row r="40" spans="1:8" ht="12.75">
      <c r="A40" s="1" t="s">
        <v>51</v>
      </c>
      <c r="B40" s="23">
        <v>41759</v>
      </c>
      <c r="C40" s="2" t="str">
        <f t="shared" si="2"/>
        <v>Pezzini Farm</v>
      </c>
      <c r="D40" s="2" t="s">
        <v>3</v>
      </c>
      <c r="E40" s="3">
        <v>77</v>
      </c>
      <c r="F40" s="1">
        <v>1598</v>
      </c>
      <c r="G40" s="3">
        <f t="shared" si="6"/>
        <v>2883</v>
      </c>
      <c r="H40" s="3">
        <f t="shared" si="7"/>
        <v>15540</v>
      </c>
    </row>
    <row r="41" spans="1:8" ht="12.75">
      <c r="A41" s="1" t="s">
        <v>52</v>
      </c>
      <c r="B41" s="23">
        <v>41760</v>
      </c>
      <c r="C41" s="2" t="str">
        <f t="shared" si="2"/>
        <v>King City</v>
      </c>
      <c r="D41" s="2" t="s">
        <v>4</v>
      </c>
      <c r="E41" s="3">
        <v>107</v>
      </c>
      <c r="F41" s="1">
        <v>997</v>
      </c>
      <c r="G41" s="3">
        <f t="shared" si="6"/>
        <v>2990</v>
      </c>
      <c r="H41" s="3">
        <f t="shared" si="7"/>
        <v>16537</v>
      </c>
    </row>
    <row r="42" spans="1:8" ht="12.75">
      <c r="A42" s="1" t="s">
        <v>53</v>
      </c>
      <c r="B42" s="23">
        <v>41761</v>
      </c>
      <c r="C42" s="2" t="str">
        <f t="shared" si="2"/>
        <v>Pinnacles</v>
      </c>
      <c r="D42" s="2" t="s">
        <v>164</v>
      </c>
      <c r="E42" s="3">
        <v>125</v>
      </c>
      <c r="F42" s="1">
        <v>883</v>
      </c>
      <c r="G42" s="3">
        <f t="shared" si="6"/>
        <v>3115</v>
      </c>
      <c r="H42" s="3">
        <f t="shared" si="7"/>
        <v>17420</v>
      </c>
    </row>
    <row r="43" spans="1:8" ht="12.75">
      <c r="A43" s="1" t="s">
        <v>54</v>
      </c>
      <c r="B43" s="23">
        <v>41762</v>
      </c>
      <c r="C43" s="2" t="str">
        <f t="shared" si="2"/>
        <v>Los Banyos</v>
      </c>
      <c r="D43" s="2" t="s">
        <v>165</v>
      </c>
      <c r="E43" s="3">
        <v>121</v>
      </c>
      <c r="F43" s="1">
        <v>618</v>
      </c>
      <c r="G43" s="3">
        <f t="shared" si="6"/>
        <v>3236</v>
      </c>
      <c r="H43" s="3">
        <f t="shared" si="7"/>
        <v>18038</v>
      </c>
    </row>
    <row r="44" spans="1:9" ht="12.75">
      <c r="A44" s="1" t="s">
        <v>55</v>
      </c>
      <c r="B44" s="23">
        <v>41763</v>
      </c>
      <c r="C44" s="2" t="str">
        <f t="shared" si="2"/>
        <v>Mariposa</v>
      </c>
      <c r="D44" s="2" t="s">
        <v>166</v>
      </c>
      <c r="E44" s="3">
        <v>91</v>
      </c>
      <c r="F44" s="1">
        <v>1543</v>
      </c>
      <c r="G44" s="3">
        <f t="shared" si="6"/>
        <v>3327</v>
      </c>
      <c r="H44" s="3">
        <f t="shared" si="7"/>
        <v>19581</v>
      </c>
      <c r="I44" s="17" t="s">
        <v>235</v>
      </c>
    </row>
    <row r="45" spans="1:9" ht="12.75">
      <c r="A45" s="1" t="s">
        <v>56</v>
      </c>
      <c r="B45" s="23">
        <v>41764</v>
      </c>
      <c r="C45" s="26" t="str">
        <f t="shared" si="2"/>
        <v>Yosemite Valley</v>
      </c>
      <c r="D45" s="26"/>
      <c r="E45" s="3">
        <v>24</v>
      </c>
      <c r="F45" s="1">
        <v>103</v>
      </c>
      <c r="G45" s="3">
        <f t="shared" si="6"/>
        <v>3351</v>
      </c>
      <c r="H45" s="3">
        <f t="shared" si="7"/>
        <v>19684</v>
      </c>
      <c r="I45" s="17" t="s">
        <v>166</v>
      </c>
    </row>
    <row r="46" spans="1:8" ht="12.75">
      <c r="A46" s="1" t="s">
        <v>57</v>
      </c>
      <c r="B46" s="23">
        <v>41765</v>
      </c>
      <c r="C46" s="26" t="s">
        <v>166</v>
      </c>
      <c r="D46" s="26"/>
      <c r="E46" s="3">
        <v>0</v>
      </c>
      <c r="F46" s="1">
        <v>0</v>
      </c>
      <c r="G46" s="3">
        <f t="shared" si="6"/>
        <v>3351</v>
      </c>
      <c r="H46" s="3">
        <f t="shared" si="7"/>
        <v>19684</v>
      </c>
    </row>
    <row r="47" spans="1:9" ht="12.75">
      <c r="A47" s="1" t="s">
        <v>58</v>
      </c>
      <c r="B47" s="23">
        <v>41766</v>
      </c>
      <c r="C47" s="2" t="s">
        <v>166</v>
      </c>
      <c r="D47" s="8" t="s">
        <v>174</v>
      </c>
      <c r="E47" s="3">
        <v>121</v>
      </c>
      <c r="F47" s="1">
        <v>2507</v>
      </c>
      <c r="G47" s="3">
        <f t="shared" si="6"/>
        <v>3472</v>
      </c>
      <c r="H47" s="3">
        <f t="shared" si="7"/>
        <v>22191</v>
      </c>
      <c r="I47" s="17" t="s">
        <v>234</v>
      </c>
    </row>
    <row r="48" spans="1:8" ht="12.75">
      <c r="A48" s="1" t="s">
        <v>59</v>
      </c>
      <c r="B48" s="23">
        <v>41767</v>
      </c>
      <c r="C48" s="2" t="s">
        <v>167</v>
      </c>
      <c r="D48" s="8" t="s">
        <v>168</v>
      </c>
      <c r="E48" s="3">
        <v>101</v>
      </c>
      <c r="F48" s="1">
        <v>747</v>
      </c>
      <c r="G48" s="3">
        <f t="shared" si="6"/>
        <v>3573</v>
      </c>
      <c r="H48" s="3">
        <f t="shared" si="7"/>
        <v>22938</v>
      </c>
    </row>
    <row r="49" spans="1:8" ht="12.75">
      <c r="A49" s="1" t="s">
        <v>60</v>
      </c>
      <c r="B49" s="23">
        <v>41768</v>
      </c>
      <c r="C49" s="2" t="str">
        <f t="shared" si="2"/>
        <v>Bishop</v>
      </c>
      <c r="D49" s="8" t="s">
        <v>5</v>
      </c>
      <c r="E49" s="3">
        <v>122</v>
      </c>
      <c r="F49" s="1">
        <v>295</v>
      </c>
      <c r="G49" s="3">
        <f t="shared" si="6"/>
        <v>3695</v>
      </c>
      <c r="H49" s="3">
        <f t="shared" si="7"/>
        <v>23233</v>
      </c>
    </row>
    <row r="50" spans="1:9" ht="12.75">
      <c r="A50" s="1" t="s">
        <v>61</v>
      </c>
      <c r="B50" s="23">
        <v>41769</v>
      </c>
      <c r="C50" s="2" t="str">
        <f t="shared" si="2"/>
        <v>Lone Pine</v>
      </c>
      <c r="D50" s="8" t="s">
        <v>169</v>
      </c>
      <c r="E50" s="3">
        <v>135</v>
      </c>
      <c r="F50" s="1">
        <v>1645</v>
      </c>
      <c r="G50" s="3">
        <f aca="true" t="shared" si="8" ref="G50:G113">IF(E50="","",G49+E50)</f>
        <v>3830</v>
      </c>
      <c r="H50" s="3">
        <f aca="true" t="shared" si="9" ref="H50:H113">IF(F50="","",H49+F50)</f>
        <v>24878</v>
      </c>
      <c r="I50" s="17" t="s">
        <v>236</v>
      </c>
    </row>
    <row r="51" spans="1:8" ht="12.75">
      <c r="A51" s="1" t="s">
        <v>62</v>
      </c>
      <c r="B51" s="23">
        <v>41770</v>
      </c>
      <c r="C51" s="2" t="str">
        <f t="shared" si="2"/>
        <v>Stovepipe Well </v>
      </c>
      <c r="D51" s="8" t="s">
        <v>170</v>
      </c>
      <c r="E51" s="3">
        <v>145</v>
      </c>
      <c r="F51" s="1">
        <v>1416</v>
      </c>
      <c r="G51" s="3">
        <f t="shared" si="8"/>
        <v>3975</v>
      </c>
      <c r="H51" s="3">
        <f t="shared" si="9"/>
        <v>26294</v>
      </c>
    </row>
    <row r="52" spans="1:9" ht="12.75">
      <c r="A52" s="1" t="s">
        <v>63</v>
      </c>
      <c r="B52" s="23">
        <v>41771</v>
      </c>
      <c r="C52" s="2" t="str">
        <f t="shared" si="2"/>
        <v>Pahrump</v>
      </c>
      <c r="D52" s="8" t="s">
        <v>171</v>
      </c>
      <c r="E52" s="3">
        <v>100</v>
      </c>
      <c r="F52" s="1">
        <v>957</v>
      </c>
      <c r="G52" s="3">
        <f t="shared" si="8"/>
        <v>4075</v>
      </c>
      <c r="H52" s="3">
        <f t="shared" si="9"/>
        <v>27251</v>
      </c>
      <c r="I52" s="17" t="s">
        <v>171</v>
      </c>
    </row>
    <row r="53" spans="1:8" ht="12.75">
      <c r="A53" s="1" t="s">
        <v>64</v>
      </c>
      <c r="B53" s="23">
        <v>41772</v>
      </c>
      <c r="C53" s="2" t="str">
        <f t="shared" si="2"/>
        <v>Red Rocks</v>
      </c>
      <c r="D53" s="8" t="s">
        <v>6</v>
      </c>
      <c r="E53" s="3">
        <v>32</v>
      </c>
      <c r="F53" s="1">
        <v>50</v>
      </c>
      <c r="G53" s="3">
        <f t="shared" si="8"/>
        <v>4107</v>
      </c>
      <c r="H53" s="3">
        <f t="shared" si="9"/>
        <v>27301</v>
      </c>
    </row>
    <row r="54" spans="1:9" ht="12.75">
      <c r="A54" s="1" t="s">
        <v>65</v>
      </c>
      <c r="B54" s="23">
        <v>41773</v>
      </c>
      <c r="C54" s="26" t="str">
        <f t="shared" si="2"/>
        <v>Las Vegas</v>
      </c>
      <c r="D54" s="26"/>
      <c r="E54" s="3">
        <v>0</v>
      </c>
      <c r="F54" s="1">
        <v>0</v>
      </c>
      <c r="G54" s="3">
        <f t="shared" si="8"/>
        <v>4107</v>
      </c>
      <c r="H54" s="3">
        <f t="shared" si="9"/>
        <v>27301</v>
      </c>
      <c r="I54" s="17" t="s">
        <v>237</v>
      </c>
    </row>
    <row r="55" spans="1:8" ht="12.75">
      <c r="A55" s="1" t="s">
        <v>66</v>
      </c>
      <c r="B55" s="23">
        <v>41774</v>
      </c>
      <c r="C55" s="4" t="s">
        <v>6</v>
      </c>
      <c r="D55" s="4" t="s">
        <v>172</v>
      </c>
      <c r="E55" s="3">
        <v>101</v>
      </c>
      <c r="F55" s="1">
        <v>921</v>
      </c>
      <c r="G55" s="3">
        <f t="shared" si="8"/>
        <v>4208</v>
      </c>
      <c r="H55" s="3">
        <f t="shared" si="9"/>
        <v>28222</v>
      </c>
    </row>
    <row r="56" spans="1:8" ht="12.75">
      <c r="A56" s="1" t="s">
        <v>67</v>
      </c>
      <c r="B56" s="23">
        <v>41775</v>
      </c>
      <c r="C56" s="2" t="str">
        <f t="shared" si="2"/>
        <v>Willow Beach</v>
      </c>
      <c r="D56" s="4" t="s">
        <v>10</v>
      </c>
      <c r="E56" s="3">
        <v>102</v>
      </c>
      <c r="F56" s="1">
        <v>1082</v>
      </c>
      <c r="G56" s="3">
        <f t="shared" si="8"/>
        <v>4310</v>
      </c>
      <c r="H56" s="3">
        <f t="shared" si="9"/>
        <v>29304</v>
      </c>
    </row>
    <row r="57" spans="1:9" ht="12.75">
      <c r="A57" s="1" t="s">
        <v>68</v>
      </c>
      <c r="B57" s="23">
        <v>41776</v>
      </c>
      <c r="C57" s="2" t="str">
        <f t="shared" si="2"/>
        <v>Kingman</v>
      </c>
      <c r="D57" s="4" t="s">
        <v>173</v>
      </c>
      <c r="E57" s="3">
        <v>149</v>
      </c>
      <c r="F57" s="1">
        <v>916</v>
      </c>
      <c r="G57" s="3">
        <f t="shared" si="8"/>
        <v>4459</v>
      </c>
      <c r="H57" s="3">
        <f t="shared" si="9"/>
        <v>30220</v>
      </c>
      <c r="I57" s="17" t="s">
        <v>239</v>
      </c>
    </row>
    <row r="58" spans="1:8" ht="12.75">
      <c r="A58" s="1" t="s">
        <v>69</v>
      </c>
      <c r="B58" s="23">
        <v>41777</v>
      </c>
      <c r="C58" s="2" t="str">
        <f t="shared" si="2"/>
        <v>Seligman</v>
      </c>
      <c r="D58" s="4" t="s">
        <v>7</v>
      </c>
      <c r="E58" s="3">
        <v>102</v>
      </c>
      <c r="F58" s="1">
        <v>988</v>
      </c>
      <c r="G58" s="3">
        <f t="shared" si="8"/>
        <v>4561</v>
      </c>
      <c r="H58" s="3">
        <f t="shared" si="9"/>
        <v>31208</v>
      </c>
    </row>
    <row r="59" spans="1:9" ht="12.75">
      <c r="A59" s="1" t="s">
        <v>70</v>
      </c>
      <c r="B59" s="23">
        <v>41778</v>
      </c>
      <c r="C59" s="2" t="str">
        <f t="shared" si="2"/>
        <v>Williams</v>
      </c>
      <c r="D59" s="4" t="s">
        <v>8</v>
      </c>
      <c r="E59" s="3">
        <v>94</v>
      </c>
      <c r="F59" s="1">
        <v>647</v>
      </c>
      <c r="G59" s="3">
        <f t="shared" si="8"/>
        <v>4655</v>
      </c>
      <c r="H59" s="3">
        <f t="shared" si="9"/>
        <v>31855</v>
      </c>
      <c r="I59" s="18"/>
    </row>
    <row r="60" spans="1:9" ht="12.75">
      <c r="A60" s="1" t="s">
        <v>71</v>
      </c>
      <c r="B60" s="23">
        <v>41779</v>
      </c>
      <c r="C60" s="26" t="str">
        <f t="shared" si="2"/>
        <v>Grand Canyon</v>
      </c>
      <c r="D60" s="26"/>
      <c r="E60" s="3">
        <v>0</v>
      </c>
      <c r="F60" s="1">
        <v>0</v>
      </c>
      <c r="G60" s="3">
        <f t="shared" si="8"/>
        <v>4655</v>
      </c>
      <c r="H60" s="3">
        <f t="shared" si="9"/>
        <v>31855</v>
      </c>
      <c r="I60" s="17" t="s">
        <v>243</v>
      </c>
    </row>
    <row r="61" spans="1:8" ht="12.75">
      <c r="A61" s="1" t="s">
        <v>72</v>
      </c>
      <c r="B61" s="23">
        <v>41780</v>
      </c>
      <c r="C61" s="2" t="s">
        <v>8</v>
      </c>
      <c r="D61" s="9" t="s">
        <v>175</v>
      </c>
      <c r="E61" s="3">
        <v>132</v>
      </c>
      <c r="F61" s="1">
        <v>860</v>
      </c>
      <c r="G61" s="3">
        <f t="shared" si="8"/>
        <v>4787</v>
      </c>
      <c r="H61" s="3">
        <f t="shared" si="9"/>
        <v>32715</v>
      </c>
    </row>
    <row r="62" spans="1:8" ht="12.75">
      <c r="A62" s="1" t="s">
        <v>73</v>
      </c>
      <c r="B62" s="23">
        <v>41781</v>
      </c>
      <c r="C62" s="2" t="str">
        <f t="shared" si="2"/>
        <v>Gap</v>
      </c>
      <c r="D62" s="9" t="s">
        <v>176</v>
      </c>
      <c r="E62" s="3">
        <v>112</v>
      </c>
      <c r="F62" s="1">
        <v>833</v>
      </c>
      <c r="G62" s="3">
        <f t="shared" si="8"/>
        <v>4899</v>
      </c>
      <c r="H62" s="3">
        <f t="shared" si="9"/>
        <v>33548</v>
      </c>
    </row>
    <row r="63" spans="1:9" ht="12.75">
      <c r="A63" s="1" t="s">
        <v>74</v>
      </c>
      <c r="B63" s="23">
        <v>41782</v>
      </c>
      <c r="C63" s="2" t="str">
        <f t="shared" si="2"/>
        <v>Jacob Lake</v>
      </c>
      <c r="D63" s="9" t="s">
        <v>177</v>
      </c>
      <c r="E63" s="3">
        <v>98</v>
      </c>
      <c r="F63" s="1">
        <v>1125</v>
      </c>
      <c r="G63" s="3">
        <f t="shared" si="8"/>
        <v>4997</v>
      </c>
      <c r="H63" s="3">
        <f t="shared" si="9"/>
        <v>34673</v>
      </c>
      <c r="I63" s="17" t="s">
        <v>248</v>
      </c>
    </row>
    <row r="64" spans="1:9" ht="12.75">
      <c r="A64" s="1" t="s">
        <v>75</v>
      </c>
      <c r="B64" s="23">
        <v>41783</v>
      </c>
      <c r="C64" s="2" t="str">
        <f t="shared" si="2"/>
        <v>Kanab</v>
      </c>
      <c r="D64" s="9" t="s">
        <v>178</v>
      </c>
      <c r="E64" s="3">
        <v>72</v>
      </c>
      <c r="F64" s="1">
        <v>729</v>
      </c>
      <c r="G64" s="3">
        <f t="shared" si="8"/>
        <v>5069</v>
      </c>
      <c r="H64" s="3">
        <f t="shared" si="9"/>
        <v>35402</v>
      </c>
      <c r="I64" s="17" t="s">
        <v>240</v>
      </c>
    </row>
    <row r="65" spans="1:8" ht="12.75">
      <c r="A65" s="1" t="s">
        <v>76</v>
      </c>
      <c r="B65" s="23">
        <v>41784</v>
      </c>
      <c r="C65" s="26" t="str">
        <f t="shared" si="2"/>
        <v>Zion Nationalpark</v>
      </c>
      <c r="D65" s="26"/>
      <c r="E65" s="3">
        <v>0</v>
      </c>
      <c r="F65" s="1">
        <v>0</v>
      </c>
      <c r="G65" s="3">
        <f t="shared" si="8"/>
        <v>5069</v>
      </c>
      <c r="H65" s="3">
        <f t="shared" si="9"/>
        <v>35402</v>
      </c>
    </row>
    <row r="66" spans="1:8" ht="12.75">
      <c r="A66" s="1" t="s">
        <v>77</v>
      </c>
      <c r="B66" s="23">
        <v>41785</v>
      </c>
      <c r="C66" s="2" t="s">
        <v>178</v>
      </c>
      <c r="D66" s="9" t="s">
        <v>179</v>
      </c>
      <c r="E66" s="3">
        <v>95</v>
      </c>
      <c r="F66" s="1">
        <v>1439</v>
      </c>
      <c r="G66" s="3">
        <f t="shared" si="8"/>
        <v>5164</v>
      </c>
      <c r="H66" s="3">
        <f t="shared" si="9"/>
        <v>36841</v>
      </c>
    </row>
    <row r="67" spans="1:8" ht="12.75">
      <c r="A67" s="1" t="s">
        <v>78</v>
      </c>
      <c r="B67" s="23">
        <v>41786</v>
      </c>
      <c r="C67" s="2" t="str">
        <f t="shared" si="2"/>
        <v>Hatch</v>
      </c>
      <c r="D67" s="9" t="s">
        <v>180</v>
      </c>
      <c r="E67" s="3">
        <v>47</v>
      </c>
      <c r="F67" s="1">
        <v>469</v>
      </c>
      <c r="G67" s="3">
        <f t="shared" si="8"/>
        <v>5211</v>
      </c>
      <c r="H67" s="3">
        <f t="shared" si="9"/>
        <v>37310</v>
      </c>
    </row>
    <row r="68" spans="1:9" ht="12.75">
      <c r="A68" s="1" t="s">
        <v>79</v>
      </c>
      <c r="B68" s="23">
        <v>41787</v>
      </c>
      <c r="C68" s="26" t="str">
        <f t="shared" si="2"/>
        <v>Bryce Canyon</v>
      </c>
      <c r="D68" s="26"/>
      <c r="E68" s="3">
        <v>42</v>
      </c>
      <c r="F68" s="1">
        <v>728</v>
      </c>
      <c r="G68" s="3">
        <f t="shared" si="8"/>
        <v>5253</v>
      </c>
      <c r="H68" s="3">
        <f t="shared" si="9"/>
        <v>38038</v>
      </c>
      <c r="I68" s="17" t="s">
        <v>241</v>
      </c>
    </row>
    <row r="69" spans="1:8" ht="12.75">
      <c r="A69" s="1" t="s">
        <v>80</v>
      </c>
      <c r="B69" s="23">
        <v>41788</v>
      </c>
      <c r="C69" s="2" t="s">
        <v>180</v>
      </c>
      <c r="D69" s="9" t="s">
        <v>9</v>
      </c>
      <c r="E69" s="3">
        <v>140</v>
      </c>
      <c r="F69" s="1">
        <v>862</v>
      </c>
      <c r="G69" s="3">
        <f t="shared" si="8"/>
        <v>5393</v>
      </c>
      <c r="H69" s="3">
        <f t="shared" si="9"/>
        <v>38900</v>
      </c>
    </row>
    <row r="70" spans="1:8" ht="12.75">
      <c r="A70" s="1" t="s">
        <v>81</v>
      </c>
      <c r="B70" s="23">
        <v>41789</v>
      </c>
      <c r="C70" s="26" t="str">
        <f aca="true" t="shared" si="10" ref="C70:C116">IF(D69="","",D69)</f>
        <v>Page</v>
      </c>
      <c r="D70" s="26"/>
      <c r="E70" s="3">
        <v>35</v>
      </c>
      <c r="F70" s="1">
        <v>410</v>
      </c>
      <c r="G70" s="3">
        <f t="shared" si="8"/>
        <v>5428</v>
      </c>
      <c r="H70" s="3">
        <f t="shared" si="9"/>
        <v>39310</v>
      </c>
    </row>
    <row r="71" spans="1:8" ht="12.75">
      <c r="A71" s="1" t="s">
        <v>82</v>
      </c>
      <c r="B71" s="23">
        <v>41790</v>
      </c>
      <c r="C71" s="26" t="s">
        <v>9</v>
      </c>
      <c r="D71" s="26"/>
      <c r="E71" s="3">
        <v>17</v>
      </c>
      <c r="F71" s="1">
        <v>200</v>
      </c>
      <c r="G71" s="3">
        <f t="shared" si="8"/>
        <v>5445</v>
      </c>
      <c r="H71" s="3">
        <f t="shared" si="9"/>
        <v>39510</v>
      </c>
    </row>
    <row r="72" spans="1:9" ht="12.75">
      <c r="A72" s="1" t="s">
        <v>83</v>
      </c>
      <c r="B72" s="23">
        <v>41791</v>
      </c>
      <c r="C72" s="2" t="s">
        <v>9</v>
      </c>
      <c r="D72" s="2" t="s">
        <v>181</v>
      </c>
      <c r="E72" s="3">
        <v>173</v>
      </c>
      <c r="F72" s="1">
        <v>1443</v>
      </c>
      <c r="G72" s="3">
        <f t="shared" si="8"/>
        <v>5618</v>
      </c>
      <c r="H72" s="3">
        <f t="shared" si="9"/>
        <v>40953</v>
      </c>
      <c r="I72" s="17" t="s">
        <v>242</v>
      </c>
    </row>
    <row r="73" spans="1:9" ht="12.75">
      <c r="A73" s="1" t="s">
        <v>84</v>
      </c>
      <c r="B73" s="23">
        <v>41792</v>
      </c>
      <c r="C73" s="2" t="str">
        <f t="shared" si="10"/>
        <v>Monument Valley</v>
      </c>
      <c r="D73" s="2" t="s">
        <v>182</v>
      </c>
      <c r="E73" s="3">
        <v>126</v>
      </c>
      <c r="F73" s="1">
        <v>1113</v>
      </c>
      <c r="G73" s="3">
        <f t="shared" si="8"/>
        <v>5744</v>
      </c>
      <c r="H73" s="3">
        <f t="shared" si="9"/>
        <v>42066</v>
      </c>
      <c r="I73" s="18"/>
    </row>
    <row r="74" spans="1:8" ht="12.75">
      <c r="A74" s="1" t="s">
        <v>85</v>
      </c>
      <c r="B74" s="23">
        <v>41793</v>
      </c>
      <c r="C74" s="2" t="str">
        <f t="shared" si="10"/>
        <v>Bluff</v>
      </c>
      <c r="D74" s="2" t="s">
        <v>11</v>
      </c>
      <c r="E74" s="3">
        <v>134</v>
      </c>
      <c r="F74" s="1">
        <v>1418</v>
      </c>
      <c r="G74" s="3">
        <f t="shared" si="8"/>
        <v>5878</v>
      </c>
      <c r="H74" s="3">
        <f t="shared" si="9"/>
        <v>43484</v>
      </c>
    </row>
    <row r="75" spans="1:8" ht="12.75">
      <c r="A75" s="1" t="s">
        <v>86</v>
      </c>
      <c r="B75" s="23">
        <v>41794</v>
      </c>
      <c r="C75" s="2" t="str">
        <f t="shared" si="10"/>
        <v>Moab</v>
      </c>
      <c r="D75" s="2" t="s">
        <v>183</v>
      </c>
      <c r="E75" s="3">
        <v>82</v>
      </c>
      <c r="F75" s="1">
        <v>723</v>
      </c>
      <c r="G75" s="3">
        <f t="shared" si="8"/>
        <v>5960</v>
      </c>
      <c r="H75" s="3">
        <f t="shared" si="9"/>
        <v>44207</v>
      </c>
    </row>
    <row r="76" spans="1:8" ht="12.75">
      <c r="A76" s="1" t="s">
        <v>87</v>
      </c>
      <c r="B76" s="23">
        <v>41795</v>
      </c>
      <c r="C76" s="2" t="str">
        <f t="shared" si="10"/>
        <v>Arches National Park</v>
      </c>
      <c r="D76" s="2" t="s">
        <v>184</v>
      </c>
      <c r="E76" s="3">
        <v>86</v>
      </c>
      <c r="F76" s="1">
        <v>1153</v>
      </c>
      <c r="G76" s="3">
        <f t="shared" si="8"/>
        <v>6046</v>
      </c>
      <c r="H76" s="3">
        <f t="shared" si="9"/>
        <v>45360</v>
      </c>
    </row>
    <row r="77" spans="1:8" ht="12.75">
      <c r="A77" s="1" t="s">
        <v>88</v>
      </c>
      <c r="B77" s="23">
        <v>41796</v>
      </c>
      <c r="C77" s="2" t="str">
        <f t="shared" si="10"/>
        <v>La Sal</v>
      </c>
      <c r="D77" s="2" t="s">
        <v>185</v>
      </c>
      <c r="E77" s="3">
        <v>123</v>
      </c>
      <c r="F77" s="1">
        <v>1558</v>
      </c>
      <c r="G77" s="3">
        <f t="shared" si="8"/>
        <v>6169</v>
      </c>
      <c r="H77" s="3">
        <f t="shared" si="9"/>
        <v>46918</v>
      </c>
    </row>
    <row r="78" spans="1:9" ht="12.75">
      <c r="A78" s="1" t="s">
        <v>89</v>
      </c>
      <c r="B78" s="23">
        <v>41797</v>
      </c>
      <c r="C78" s="2" t="str">
        <f t="shared" si="10"/>
        <v>Norwood</v>
      </c>
      <c r="D78" s="2" t="s">
        <v>186</v>
      </c>
      <c r="E78" s="3">
        <v>92</v>
      </c>
      <c r="F78" s="1">
        <v>991</v>
      </c>
      <c r="G78" s="3">
        <f t="shared" si="8"/>
        <v>6261</v>
      </c>
      <c r="H78" s="3">
        <f t="shared" si="9"/>
        <v>47909</v>
      </c>
      <c r="I78" s="17" t="s">
        <v>250</v>
      </c>
    </row>
    <row r="79" spans="1:8" ht="12.75">
      <c r="A79" s="1" t="s">
        <v>90</v>
      </c>
      <c r="B79" s="23">
        <v>41798</v>
      </c>
      <c r="C79" s="2" t="str">
        <f t="shared" si="10"/>
        <v>Ridgway</v>
      </c>
      <c r="D79" s="2" t="s">
        <v>187</v>
      </c>
      <c r="E79" s="3">
        <v>74</v>
      </c>
      <c r="F79" s="1">
        <v>719</v>
      </c>
      <c r="G79" s="3">
        <f t="shared" si="8"/>
        <v>6335</v>
      </c>
      <c r="H79" s="3">
        <f t="shared" si="9"/>
        <v>48628</v>
      </c>
    </row>
    <row r="80" spans="1:8" ht="12.75">
      <c r="A80" s="1" t="s">
        <v>91</v>
      </c>
      <c r="B80" s="23">
        <v>41799</v>
      </c>
      <c r="C80" s="2" t="str">
        <f t="shared" si="10"/>
        <v>Black Canyon</v>
      </c>
      <c r="D80" s="2" t="s">
        <v>188</v>
      </c>
      <c r="E80" s="3">
        <v>126</v>
      </c>
      <c r="F80" s="1">
        <v>1136</v>
      </c>
      <c r="G80" s="3">
        <f t="shared" si="8"/>
        <v>6461</v>
      </c>
      <c r="H80" s="3">
        <f t="shared" si="9"/>
        <v>49764</v>
      </c>
    </row>
    <row r="81" spans="1:9" ht="12.75">
      <c r="A81" s="1" t="s">
        <v>92</v>
      </c>
      <c r="B81" s="23">
        <v>41800</v>
      </c>
      <c r="C81" s="2" t="str">
        <f t="shared" si="10"/>
        <v>Sargents</v>
      </c>
      <c r="D81" s="2" t="s">
        <v>189</v>
      </c>
      <c r="E81" s="3">
        <v>109</v>
      </c>
      <c r="F81" s="1">
        <v>1035</v>
      </c>
      <c r="G81" s="3">
        <f t="shared" si="8"/>
        <v>6570</v>
      </c>
      <c r="H81" s="3">
        <f t="shared" si="9"/>
        <v>50799</v>
      </c>
      <c r="I81" s="17" t="s">
        <v>226</v>
      </c>
    </row>
    <row r="82" spans="1:8" ht="12.75">
      <c r="A82" s="1" t="s">
        <v>93</v>
      </c>
      <c r="B82" s="23">
        <v>41801</v>
      </c>
      <c r="C82" s="2" t="str">
        <f t="shared" si="10"/>
        <v>Texas Creek</v>
      </c>
      <c r="D82" s="2" t="s">
        <v>190</v>
      </c>
      <c r="E82" s="3">
        <v>141</v>
      </c>
      <c r="F82" s="1">
        <v>1049</v>
      </c>
      <c r="G82" s="3">
        <f t="shared" si="8"/>
        <v>6711</v>
      </c>
      <c r="H82" s="3">
        <f t="shared" si="9"/>
        <v>51848</v>
      </c>
    </row>
    <row r="83" spans="1:9" ht="12.75">
      <c r="A83" s="1" t="s">
        <v>94</v>
      </c>
      <c r="B83" s="23">
        <v>41802</v>
      </c>
      <c r="C83" s="2" t="str">
        <f t="shared" si="10"/>
        <v>Pueblo</v>
      </c>
      <c r="D83" s="2" t="s">
        <v>191</v>
      </c>
      <c r="E83" s="3">
        <v>134</v>
      </c>
      <c r="F83" s="1">
        <v>198</v>
      </c>
      <c r="G83" s="3">
        <f t="shared" si="8"/>
        <v>6845</v>
      </c>
      <c r="H83" s="3">
        <f t="shared" si="9"/>
        <v>52046</v>
      </c>
      <c r="I83" s="17" t="s">
        <v>245</v>
      </c>
    </row>
    <row r="84" spans="1:8" ht="12.75">
      <c r="A84" s="1" t="s">
        <v>95</v>
      </c>
      <c r="B84" s="23">
        <v>41803</v>
      </c>
      <c r="C84" s="2" t="str">
        <f t="shared" si="10"/>
        <v>Haswell</v>
      </c>
      <c r="D84" s="2" t="s">
        <v>192</v>
      </c>
      <c r="E84" s="3">
        <v>86</v>
      </c>
      <c r="F84" s="1">
        <v>166</v>
      </c>
      <c r="G84" s="3">
        <f t="shared" si="8"/>
        <v>6931</v>
      </c>
      <c r="H84" s="3">
        <f t="shared" si="9"/>
        <v>52212</v>
      </c>
    </row>
    <row r="85" spans="1:8" ht="12.75">
      <c r="A85" s="1" t="s">
        <v>96</v>
      </c>
      <c r="B85" s="23">
        <v>41804</v>
      </c>
      <c r="C85" s="2" t="str">
        <f t="shared" si="10"/>
        <v>Sheridan Lake</v>
      </c>
      <c r="D85" s="2" t="s">
        <v>193</v>
      </c>
      <c r="E85" s="3">
        <v>164</v>
      </c>
      <c r="F85" s="1">
        <v>82</v>
      </c>
      <c r="G85" s="3">
        <f t="shared" si="8"/>
        <v>7095</v>
      </c>
      <c r="H85" s="3">
        <f t="shared" si="9"/>
        <v>52294</v>
      </c>
    </row>
    <row r="86" spans="1:8" ht="12.75">
      <c r="A86" s="1" t="s">
        <v>97</v>
      </c>
      <c r="B86" s="23">
        <v>41805</v>
      </c>
      <c r="C86" s="2" t="str">
        <f t="shared" si="10"/>
        <v>Dighton</v>
      </c>
      <c r="D86" s="2" t="s">
        <v>194</v>
      </c>
      <c r="E86" s="3">
        <v>114</v>
      </c>
      <c r="F86" s="1">
        <v>72</v>
      </c>
      <c r="G86" s="3">
        <f t="shared" si="8"/>
        <v>7209</v>
      </c>
      <c r="H86" s="3">
        <f t="shared" si="9"/>
        <v>52366</v>
      </c>
    </row>
    <row r="87" spans="1:8" ht="12.75">
      <c r="A87" s="1" t="s">
        <v>98</v>
      </c>
      <c r="B87" s="23">
        <v>41806</v>
      </c>
      <c r="C87" s="2" t="str">
        <f t="shared" si="10"/>
        <v>La Crosse</v>
      </c>
      <c r="D87" s="2" t="s">
        <v>195</v>
      </c>
      <c r="E87" s="3">
        <v>124</v>
      </c>
      <c r="F87" s="1">
        <v>383</v>
      </c>
      <c r="G87" s="3">
        <f t="shared" si="8"/>
        <v>7333</v>
      </c>
      <c r="H87" s="3">
        <f t="shared" si="9"/>
        <v>52749</v>
      </c>
    </row>
    <row r="88" spans="1:8" ht="12.75">
      <c r="A88" s="1" t="s">
        <v>99</v>
      </c>
      <c r="B88" s="23">
        <v>41807</v>
      </c>
      <c r="C88" s="2" t="str">
        <f t="shared" si="10"/>
        <v>Ellsworth-Carneiro</v>
      </c>
      <c r="D88" s="2" t="s">
        <v>196</v>
      </c>
      <c r="E88" s="3">
        <v>125</v>
      </c>
      <c r="F88" s="1">
        <v>256</v>
      </c>
      <c r="G88" s="3">
        <f t="shared" si="8"/>
        <v>7458</v>
      </c>
      <c r="H88" s="3">
        <f t="shared" si="9"/>
        <v>53005</v>
      </c>
    </row>
    <row r="89" spans="1:8" ht="12.75">
      <c r="A89" s="1" t="s">
        <v>100</v>
      </c>
      <c r="B89" s="23">
        <v>41808</v>
      </c>
      <c r="C89" s="2" t="str">
        <f t="shared" si="10"/>
        <v>Junction City</v>
      </c>
      <c r="D89" s="2" t="s">
        <v>197</v>
      </c>
      <c r="E89" s="3">
        <v>110</v>
      </c>
      <c r="F89" s="1">
        <v>487</v>
      </c>
      <c r="G89" s="3">
        <f t="shared" si="8"/>
        <v>7568</v>
      </c>
      <c r="H89" s="3">
        <f t="shared" si="9"/>
        <v>53492</v>
      </c>
    </row>
    <row r="90" spans="1:9" ht="12.75">
      <c r="A90" s="1" t="s">
        <v>101</v>
      </c>
      <c r="B90" s="23">
        <v>41809</v>
      </c>
      <c r="C90" s="2" t="str">
        <f t="shared" si="10"/>
        <v>Onaga</v>
      </c>
      <c r="D90" s="2" t="s">
        <v>198</v>
      </c>
      <c r="E90" s="3">
        <v>159</v>
      </c>
      <c r="F90" s="1">
        <v>693</v>
      </c>
      <c r="G90" s="3">
        <f t="shared" si="8"/>
        <v>7727</v>
      </c>
      <c r="H90" s="3">
        <f t="shared" si="9"/>
        <v>54185</v>
      </c>
      <c r="I90" s="17" t="s">
        <v>249</v>
      </c>
    </row>
    <row r="91" spans="1:8" ht="12.75">
      <c r="A91" s="1" t="s">
        <v>102</v>
      </c>
      <c r="B91" s="23">
        <v>41810</v>
      </c>
      <c r="C91" s="2" t="str">
        <f t="shared" si="10"/>
        <v>St. Joseph</v>
      </c>
      <c r="D91" s="2" t="s">
        <v>199</v>
      </c>
      <c r="E91" s="3">
        <v>131</v>
      </c>
      <c r="F91" s="1">
        <v>679</v>
      </c>
      <c r="G91" s="3">
        <f t="shared" si="8"/>
        <v>7858</v>
      </c>
      <c r="H91" s="3">
        <f t="shared" si="9"/>
        <v>54864</v>
      </c>
    </row>
    <row r="92" spans="1:8" ht="12.75">
      <c r="A92" s="1" t="s">
        <v>103</v>
      </c>
      <c r="B92" s="23">
        <v>41811</v>
      </c>
      <c r="C92" s="2" t="str">
        <f t="shared" si="10"/>
        <v>Trenton</v>
      </c>
      <c r="D92" s="2" t="s">
        <v>200</v>
      </c>
      <c r="E92" s="3">
        <v>119</v>
      </c>
      <c r="F92" s="1">
        <v>828</v>
      </c>
      <c r="G92" s="3">
        <f t="shared" si="8"/>
        <v>7977</v>
      </c>
      <c r="H92" s="3">
        <f t="shared" si="9"/>
        <v>55692</v>
      </c>
    </row>
    <row r="93" spans="1:8" ht="12.75">
      <c r="A93" s="1" t="s">
        <v>104</v>
      </c>
      <c r="B93" s="23">
        <v>41812</v>
      </c>
      <c r="C93" s="2" t="str">
        <f t="shared" si="10"/>
        <v>Adair</v>
      </c>
      <c r="D93" s="2" t="s">
        <v>201</v>
      </c>
      <c r="E93" s="3">
        <v>84</v>
      </c>
      <c r="F93" s="1">
        <v>524</v>
      </c>
      <c r="G93" s="3">
        <f t="shared" si="8"/>
        <v>8061</v>
      </c>
      <c r="H93" s="3">
        <f t="shared" si="9"/>
        <v>56216</v>
      </c>
    </row>
    <row r="94" spans="1:8" ht="12.75">
      <c r="A94" s="1" t="s">
        <v>105</v>
      </c>
      <c r="B94" s="23">
        <v>41813</v>
      </c>
      <c r="C94" s="2" t="str">
        <f t="shared" si="10"/>
        <v>St. Patrick</v>
      </c>
      <c r="D94" s="2" t="s">
        <v>202</v>
      </c>
      <c r="E94" s="3">
        <v>143</v>
      </c>
      <c r="F94" s="1">
        <v>320</v>
      </c>
      <c r="G94" s="3">
        <f t="shared" si="8"/>
        <v>8204</v>
      </c>
      <c r="H94" s="3">
        <f t="shared" si="9"/>
        <v>56536</v>
      </c>
    </row>
    <row r="95" spans="1:8" ht="12.75">
      <c r="A95" s="1" t="s">
        <v>106</v>
      </c>
      <c r="B95" s="23">
        <v>41814</v>
      </c>
      <c r="C95" s="2" t="str">
        <f t="shared" si="10"/>
        <v>Smithfield</v>
      </c>
      <c r="D95" s="2" t="s">
        <v>203</v>
      </c>
      <c r="E95" s="3">
        <v>147</v>
      </c>
      <c r="F95" s="1">
        <v>458</v>
      </c>
      <c r="G95" s="3">
        <f t="shared" si="8"/>
        <v>8351</v>
      </c>
      <c r="H95" s="3">
        <f t="shared" si="9"/>
        <v>56994</v>
      </c>
    </row>
    <row r="96" spans="1:9" ht="12.75">
      <c r="A96" s="1" t="s">
        <v>107</v>
      </c>
      <c r="B96" s="23">
        <v>41815</v>
      </c>
      <c r="C96" s="2" t="str">
        <f t="shared" si="10"/>
        <v>El Paso</v>
      </c>
      <c r="D96" s="2" t="s">
        <v>12</v>
      </c>
      <c r="E96" s="3">
        <v>120</v>
      </c>
      <c r="F96" s="1">
        <v>88</v>
      </c>
      <c r="G96" s="3">
        <f t="shared" si="8"/>
        <v>8471</v>
      </c>
      <c r="H96" s="3">
        <f t="shared" si="9"/>
        <v>57082</v>
      </c>
      <c r="I96" s="17" t="s">
        <v>251</v>
      </c>
    </row>
    <row r="97" spans="1:8" ht="12.75">
      <c r="A97" s="1" t="s">
        <v>108</v>
      </c>
      <c r="B97" s="23">
        <v>41816</v>
      </c>
      <c r="C97" s="2" t="str">
        <f t="shared" si="10"/>
        <v>Watseka</v>
      </c>
      <c r="D97" s="2" t="s">
        <v>204</v>
      </c>
      <c r="E97" s="3">
        <v>110</v>
      </c>
      <c r="F97" s="1">
        <v>111</v>
      </c>
      <c r="G97" s="3">
        <f t="shared" si="8"/>
        <v>8581</v>
      </c>
      <c r="H97" s="3">
        <f t="shared" si="9"/>
        <v>57193</v>
      </c>
    </row>
    <row r="98" spans="1:9" ht="12.75">
      <c r="A98" s="1" t="s">
        <v>109</v>
      </c>
      <c r="B98" s="23">
        <v>41817</v>
      </c>
      <c r="C98" s="2" t="str">
        <f t="shared" si="10"/>
        <v>Burnettsville</v>
      </c>
      <c r="D98" s="2" t="s">
        <v>205</v>
      </c>
      <c r="E98" s="3">
        <v>133</v>
      </c>
      <c r="F98" s="1">
        <v>200</v>
      </c>
      <c r="G98" s="3">
        <f t="shared" si="8"/>
        <v>8714</v>
      </c>
      <c r="H98" s="3">
        <f t="shared" si="9"/>
        <v>57393</v>
      </c>
      <c r="I98" s="17" t="s">
        <v>208</v>
      </c>
    </row>
    <row r="99" spans="1:9" ht="12.75">
      <c r="A99" s="1" t="s">
        <v>110</v>
      </c>
      <c r="B99" s="23">
        <v>41818</v>
      </c>
      <c r="C99" s="2" t="str">
        <f t="shared" si="10"/>
        <v>Fort Wayne</v>
      </c>
      <c r="D99" s="2" t="s">
        <v>206</v>
      </c>
      <c r="E99" s="3">
        <v>151</v>
      </c>
      <c r="F99" s="1">
        <v>176</v>
      </c>
      <c r="G99" s="3">
        <f t="shared" si="8"/>
        <v>8865</v>
      </c>
      <c r="H99" s="3">
        <f t="shared" si="9"/>
        <v>57569</v>
      </c>
      <c r="I99" s="17" t="s">
        <v>252</v>
      </c>
    </row>
    <row r="100" spans="1:9" ht="12.75">
      <c r="A100" s="1" t="s">
        <v>111</v>
      </c>
      <c r="B100" s="23">
        <v>41819</v>
      </c>
      <c r="C100" s="2" t="str">
        <f t="shared" si="10"/>
        <v>Custar</v>
      </c>
      <c r="D100" s="2" t="s">
        <v>207</v>
      </c>
      <c r="E100" s="3">
        <v>123</v>
      </c>
      <c r="F100" s="1">
        <v>194</v>
      </c>
      <c r="G100" s="3">
        <f t="shared" si="8"/>
        <v>8988</v>
      </c>
      <c r="H100" s="3">
        <f t="shared" si="9"/>
        <v>57763</v>
      </c>
      <c r="I100" s="17" t="s">
        <v>253</v>
      </c>
    </row>
    <row r="101" spans="1:9" ht="12.75">
      <c r="A101" s="1" t="s">
        <v>112</v>
      </c>
      <c r="B101" s="23">
        <v>41820</v>
      </c>
      <c r="C101" s="2" t="str">
        <f t="shared" si="10"/>
        <v>Huron</v>
      </c>
      <c r="D101" s="2" t="s">
        <v>209</v>
      </c>
      <c r="E101" s="3">
        <v>104</v>
      </c>
      <c r="F101" s="1">
        <v>224</v>
      </c>
      <c r="G101" s="3">
        <f t="shared" si="8"/>
        <v>9092</v>
      </c>
      <c r="H101" s="3">
        <f t="shared" si="9"/>
        <v>57987</v>
      </c>
      <c r="I101" s="17" t="s">
        <v>254</v>
      </c>
    </row>
    <row r="102" spans="1:8" ht="12.75">
      <c r="A102" s="1" t="s">
        <v>113</v>
      </c>
      <c r="B102" s="23">
        <v>41821</v>
      </c>
      <c r="C102" s="2" t="str">
        <f t="shared" si="10"/>
        <v>Willowick</v>
      </c>
      <c r="D102" s="2" t="s">
        <v>210</v>
      </c>
      <c r="E102" s="3">
        <v>92</v>
      </c>
      <c r="F102" s="1">
        <v>218</v>
      </c>
      <c r="G102" s="3">
        <f t="shared" si="8"/>
        <v>9184</v>
      </c>
      <c r="H102" s="3">
        <f t="shared" si="9"/>
        <v>58205</v>
      </c>
    </row>
    <row r="103" spans="1:8" ht="12.75">
      <c r="A103" s="1" t="s">
        <v>114</v>
      </c>
      <c r="B103" s="23">
        <v>41822</v>
      </c>
      <c r="C103" s="2" t="str">
        <f t="shared" si="10"/>
        <v>Kingsville</v>
      </c>
      <c r="D103" s="2" t="s">
        <v>211</v>
      </c>
      <c r="E103" s="3">
        <v>97</v>
      </c>
      <c r="F103" s="1">
        <v>252</v>
      </c>
      <c r="G103" s="3">
        <f t="shared" si="8"/>
        <v>9281</v>
      </c>
      <c r="H103" s="3">
        <f t="shared" si="9"/>
        <v>58457</v>
      </c>
    </row>
    <row r="104" spans="1:9" ht="12.75">
      <c r="A104" s="1" t="s">
        <v>115</v>
      </c>
      <c r="B104" s="23">
        <v>41823</v>
      </c>
      <c r="C104" s="2" t="str">
        <f t="shared" si="10"/>
        <v>Ripley</v>
      </c>
      <c r="D104" s="2" t="s">
        <v>212</v>
      </c>
      <c r="E104" s="3">
        <v>111</v>
      </c>
      <c r="F104" s="1">
        <v>278</v>
      </c>
      <c r="G104" s="3">
        <f t="shared" si="8"/>
        <v>9392</v>
      </c>
      <c r="H104" s="3">
        <f t="shared" si="9"/>
        <v>58735</v>
      </c>
      <c r="I104" s="17" t="s">
        <v>225</v>
      </c>
    </row>
    <row r="105" spans="1:9" ht="12.75">
      <c r="A105" s="1" t="s">
        <v>116</v>
      </c>
      <c r="B105" s="23">
        <v>41824</v>
      </c>
      <c r="C105" s="2" t="str">
        <f t="shared" si="10"/>
        <v>Buffalo</v>
      </c>
      <c r="D105" s="2" t="s">
        <v>213</v>
      </c>
      <c r="E105" s="3">
        <v>92</v>
      </c>
      <c r="F105" s="1">
        <v>299</v>
      </c>
      <c r="G105" s="3">
        <f t="shared" si="8"/>
        <v>9484</v>
      </c>
      <c r="H105" s="3">
        <f t="shared" si="9"/>
        <v>59034</v>
      </c>
      <c r="I105" s="17" t="s">
        <v>214</v>
      </c>
    </row>
    <row r="106" spans="1:9" ht="12.75">
      <c r="A106" s="1" t="s">
        <v>117</v>
      </c>
      <c r="B106" s="23">
        <v>41825</v>
      </c>
      <c r="C106" s="2" t="str">
        <f t="shared" si="10"/>
        <v>Niagara Falls</v>
      </c>
      <c r="D106" s="2" t="s">
        <v>215</v>
      </c>
      <c r="E106" s="3">
        <v>57</v>
      </c>
      <c r="F106" s="1">
        <v>107</v>
      </c>
      <c r="G106" s="3">
        <f t="shared" si="8"/>
        <v>9541</v>
      </c>
      <c r="H106" s="3">
        <f t="shared" si="9"/>
        <v>59141</v>
      </c>
      <c r="I106" s="17" t="s">
        <v>256</v>
      </c>
    </row>
    <row r="107" spans="1:8" ht="12.75">
      <c r="A107" s="1" t="s">
        <v>118</v>
      </c>
      <c r="B107" s="23">
        <v>41826</v>
      </c>
      <c r="C107" s="26" t="str">
        <f t="shared" si="10"/>
        <v>Niagara on the Lake</v>
      </c>
      <c r="D107" s="26"/>
      <c r="E107" s="3">
        <v>15</v>
      </c>
      <c r="F107" s="1">
        <v>89</v>
      </c>
      <c r="G107" s="3">
        <f t="shared" si="8"/>
        <v>9556</v>
      </c>
      <c r="H107" s="3">
        <f t="shared" si="9"/>
        <v>59230</v>
      </c>
    </row>
    <row r="108" spans="1:8" ht="12.75">
      <c r="A108" s="1" t="s">
        <v>119</v>
      </c>
      <c r="B108" s="23">
        <v>41827</v>
      </c>
      <c r="C108" s="2" t="s">
        <v>215</v>
      </c>
      <c r="D108" s="8" t="s">
        <v>216</v>
      </c>
      <c r="E108" s="3">
        <v>111</v>
      </c>
      <c r="F108" s="1">
        <v>375</v>
      </c>
      <c r="G108" s="3">
        <f t="shared" si="8"/>
        <v>9667</v>
      </c>
      <c r="H108" s="3">
        <f t="shared" si="9"/>
        <v>59605</v>
      </c>
    </row>
    <row r="109" spans="1:8" ht="12.75">
      <c r="A109" s="1" t="s">
        <v>120</v>
      </c>
      <c r="B109" s="23">
        <v>41828</v>
      </c>
      <c r="C109" s="2" t="str">
        <f t="shared" si="10"/>
        <v>Albion</v>
      </c>
      <c r="D109" s="8" t="s">
        <v>217</v>
      </c>
      <c r="E109" s="3">
        <v>80</v>
      </c>
      <c r="F109" s="1">
        <v>374</v>
      </c>
      <c r="G109" s="3">
        <f t="shared" si="8"/>
        <v>9747</v>
      </c>
      <c r="H109" s="3">
        <f t="shared" si="9"/>
        <v>59979</v>
      </c>
    </row>
    <row r="110" spans="1:9" ht="12.75">
      <c r="A110" s="1" t="s">
        <v>121</v>
      </c>
      <c r="B110" s="23">
        <v>41829</v>
      </c>
      <c r="C110" s="2" t="str">
        <f t="shared" si="10"/>
        <v>Egypt</v>
      </c>
      <c r="D110" s="8" t="s">
        <v>218</v>
      </c>
      <c r="E110" s="3">
        <v>120</v>
      </c>
      <c r="F110" s="1">
        <v>286</v>
      </c>
      <c r="G110" s="3">
        <f t="shared" si="8"/>
        <v>9867</v>
      </c>
      <c r="H110" s="3">
        <f t="shared" si="9"/>
        <v>60265</v>
      </c>
      <c r="I110" s="17" t="s">
        <v>219</v>
      </c>
    </row>
    <row r="111" spans="1:8" ht="12.75">
      <c r="A111" s="1" t="s">
        <v>122</v>
      </c>
      <c r="B111" s="23">
        <v>41830</v>
      </c>
      <c r="C111" s="2" t="str">
        <f t="shared" si="10"/>
        <v>Baldwinsville</v>
      </c>
      <c r="D111" s="8" t="s">
        <v>220</v>
      </c>
      <c r="E111" s="3">
        <v>114</v>
      </c>
      <c r="F111" s="1">
        <v>361</v>
      </c>
      <c r="G111" s="3">
        <f t="shared" si="8"/>
        <v>9981</v>
      </c>
      <c r="H111" s="3">
        <f t="shared" si="9"/>
        <v>60626</v>
      </c>
    </row>
    <row r="112" spans="1:9" ht="12.75">
      <c r="A112" s="1" t="s">
        <v>123</v>
      </c>
      <c r="B112" s="23">
        <v>41831</v>
      </c>
      <c r="C112" s="2" t="str">
        <f t="shared" si="10"/>
        <v>Utica</v>
      </c>
      <c r="D112" s="8" t="s">
        <v>223</v>
      </c>
      <c r="E112" s="3">
        <v>121</v>
      </c>
      <c r="F112" s="1">
        <v>636</v>
      </c>
      <c r="G112" s="3">
        <f t="shared" si="8"/>
        <v>10102</v>
      </c>
      <c r="H112" s="3">
        <f t="shared" si="9"/>
        <v>61262</v>
      </c>
      <c r="I112" s="17" t="s">
        <v>221</v>
      </c>
    </row>
    <row r="113" spans="1:8" ht="12.75">
      <c r="A113" s="1" t="s">
        <v>124</v>
      </c>
      <c r="B113" s="23">
        <v>41832</v>
      </c>
      <c r="C113" s="2" t="str">
        <f t="shared" si="10"/>
        <v>Schenectady</v>
      </c>
      <c r="D113" s="8" t="s">
        <v>222</v>
      </c>
      <c r="E113" s="3">
        <v>107</v>
      </c>
      <c r="F113" s="1">
        <v>525</v>
      </c>
      <c r="G113" s="3">
        <f t="shared" si="8"/>
        <v>10209</v>
      </c>
      <c r="H113" s="3">
        <f t="shared" si="9"/>
        <v>61787</v>
      </c>
    </row>
    <row r="114" spans="1:9" ht="12.75">
      <c r="A114" s="1" t="s">
        <v>125</v>
      </c>
      <c r="B114" s="23">
        <v>41833</v>
      </c>
      <c r="C114" s="2" t="str">
        <f t="shared" si="10"/>
        <v>Livingston</v>
      </c>
      <c r="D114" s="8" t="s">
        <v>224</v>
      </c>
      <c r="E114" s="3">
        <v>106</v>
      </c>
      <c r="F114" s="1">
        <v>563</v>
      </c>
      <c r="G114" s="3">
        <f aca="true" t="shared" si="11" ref="G114:G121">IF(E114="","",G113+E114)</f>
        <v>10315</v>
      </c>
      <c r="H114" s="3">
        <f aca="true" t="shared" si="12" ref="H114:H121">IF(F114="","",H113+F114)</f>
        <v>62350</v>
      </c>
      <c r="I114" s="17" t="s">
        <v>244</v>
      </c>
    </row>
    <row r="115" spans="1:9" ht="12.75">
      <c r="A115" s="1" t="s">
        <v>126</v>
      </c>
      <c r="B115" s="23">
        <v>41834</v>
      </c>
      <c r="C115" s="2" t="str">
        <f t="shared" si="10"/>
        <v>Nelsonville</v>
      </c>
      <c r="D115" s="8" t="s">
        <v>225</v>
      </c>
      <c r="E115" s="3">
        <v>78</v>
      </c>
      <c r="F115" s="1">
        <v>642</v>
      </c>
      <c r="G115" s="3">
        <f t="shared" si="11"/>
        <v>10393</v>
      </c>
      <c r="H115" s="3">
        <f t="shared" si="12"/>
        <v>62992</v>
      </c>
      <c r="I115" s="17" t="s">
        <v>255</v>
      </c>
    </row>
    <row r="116" spans="1:8" ht="12.75">
      <c r="A116" s="1" t="s">
        <v>127</v>
      </c>
      <c r="B116" s="23">
        <v>41835</v>
      </c>
      <c r="C116" s="26" t="str">
        <f t="shared" si="10"/>
        <v>New York</v>
      </c>
      <c r="D116" s="26"/>
      <c r="E116" s="3">
        <v>13</v>
      </c>
      <c r="F116" s="1">
        <v>81</v>
      </c>
      <c r="G116" s="3">
        <f t="shared" si="11"/>
        <v>10406</v>
      </c>
      <c r="H116" s="3">
        <f t="shared" si="12"/>
        <v>63073</v>
      </c>
    </row>
    <row r="117" spans="1:8" ht="12.75">
      <c r="A117" s="1" t="s">
        <v>128</v>
      </c>
      <c r="B117" s="23">
        <v>41836</v>
      </c>
      <c r="C117" s="26" t="s">
        <v>225</v>
      </c>
      <c r="D117" s="26"/>
      <c r="E117" s="3">
        <v>29</v>
      </c>
      <c r="F117" s="1">
        <v>86</v>
      </c>
      <c r="G117" s="3">
        <f t="shared" si="11"/>
        <v>10435</v>
      </c>
      <c r="H117" s="3">
        <f t="shared" si="12"/>
        <v>63159</v>
      </c>
    </row>
    <row r="118" spans="1:8" ht="12.75">
      <c r="A118" s="1" t="s">
        <v>129</v>
      </c>
      <c r="B118" s="23">
        <v>41837</v>
      </c>
      <c r="C118" s="26" t="s">
        <v>225</v>
      </c>
      <c r="D118" s="26"/>
      <c r="E118" s="3">
        <v>0</v>
      </c>
      <c r="F118" s="1">
        <v>0</v>
      </c>
      <c r="G118" s="3">
        <f t="shared" si="11"/>
        <v>10435</v>
      </c>
      <c r="H118" s="3">
        <f t="shared" si="12"/>
        <v>63159</v>
      </c>
    </row>
    <row r="119" spans="1:8" ht="12.75">
      <c r="A119" s="1" t="s">
        <v>130</v>
      </c>
      <c r="B119" s="23">
        <v>41838</v>
      </c>
      <c r="C119" s="26" t="s">
        <v>225</v>
      </c>
      <c r="D119" s="26"/>
      <c r="E119" s="3">
        <v>33</v>
      </c>
      <c r="F119" s="1">
        <v>85</v>
      </c>
      <c r="G119" s="3">
        <f t="shared" si="11"/>
        <v>10468</v>
      </c>
      <c r="H119" s="3">
        <f t="shared" si="12"/>
        <v>63244</v>
      </c>
    </row>
    <row r="120" spans="1:8" ht="12.75">
      <c r="A120" s="1" t="s">
        <v>131</v>
      </c>
      <c r="B120" s="23">
        <v>41839</v>
      </c>
      <c r="C120" s="26" t="s">
        <v>225</v>
      </c>
      <c r="D120" s="26"/>
      <c r="E120" s="3">
        <v>0</v>
      </c>
      <c r="F120" s="1">
        <v>0</v>
      </c>
      <c r="G120" s="3">
        <f t="shared" si="11"/>
        <v>10468</v>
      </c>
      <c r="H120" s="3">
        <f t="shared" si="12"/>
        <v>63244</v>
      </c>
    </row>
    <row r="121" spans="1:8" ht="12.75">
      <c r="A121" s="1" t="s">
        <v>132</v>
      </c>
      <c r="B121" s="23">
        <v>41840</v>
      </c>
      <c r="C121" s="26" t="s">
        <v>225</v>
      </c>
      <c r="D121" s="26"/>
      <c r="E121" s="3">
        <v>0</v>
      </c>
      <c r="F121" s="1">
        <v>0</v>
      </c>
      <c r="G121" s="3">
        <f t="shared" si="11"/>
        <v>10468</v>
      </c>
      <c r="H121" s="3">
        <f t="shared" si="12"/>
        <v>63244</v>
      </c>
    </row>
    <row r="123" spans="1:9" ht="12.75">
      <c r="A123" s="19">
        <v>95</v>
      </c>
      <c r="B123" s="25" t="s">
        <v>257</v>
      </c>
      <c r="C123" s="20"/>
      <c r="D123" s="20"/>
      <c r="E123" s="21"/>
      <c r="F123" s="19"/>
      <c r="G123" s="19"/>
      <c r="H123" s="19"/>
      <c r="I123" s="19"/>
    </row>
    <row r="124" spans="1:9" ht="12.75">
      <c r="A124" s="19">
        <v>23</v>
      </c>
      <c r="B124" s="25" t="s">
        <v>260</v>
      </c>
      <c r="C124" s="20"/>
      <c r="D124" s="20"/>
      <c r="E124" s="21"/>
      <c r="F124" s="19"/>
      <c r="G124" s="19"/>
      <c r="H124" s="19"/>
      <c r="I124" s="19"/>
    </row>
    <row r="125" spans="1:9" ht="12.75">
      <c r="A125" s="19">
        <v>110</v>
      </c>
      <c r="B125" s="25" t="s">
        <v>258</v>
      </c>
      <c r="C125" s="20"/>
      <c r="D125" s="20"/>
      <c r="E125" s="21"/>
      <c r="F125" s="19"/>
      <c r="G125" s="19"/>
      <c r="H125" s="19"/>
      <c r="I125" s="19"/>
    </row>
    <row r="126" spans="1:9" ht="12.75">
      <c r="A126" s="19">
        <f>H121/A123</f>
        <v>665.7263157894737</v>
      </c>
      <c r="B126" s="25" t="s">
        <v>259</v>
      </c>
      <c r="C126" s="20"/>
      <c r="D126" s="20"/>
      <c r="E126" s="21"/>
      <c r="F126" s="19"/>
      <c r="G126" s="19"/>
      <c r="H126" s="19"/>
      <c r="I126" s="19"/>
    </row>
  </sheetData>
  <mergeCells count="23">
    <mergeCell ref="C121:D121"/>
    <mergeCell ref="C71:D71"/>
    <mergeCell ref="C107:D107"/>
    <mergeCell ref="C117:D117"/>
    <mergeCell ref="C118:D118"/>
    <mergeCell ref="C65:D65"/>
    <mergeCell ref="C68:D68"/>
    <mergeCell ref="C70:D70"/>
    <mergeCell ref="C120:D120"/>
    <mergeCell ref="C45:D45"/>
    <mergeCell ref="C46:D46"/>
    <mergeCell ref="C54:D54"/>
    <mergeCell ref="C60:D60"/>
    <mergeCell ref="C17:D17"/>
    <mergeCell ref="C29:D29"/>
    <mergeCell ref="C30:D30"/>
    <mergeCell ref="C119:D119"/>
    <mergeCell ref="C116:D116"/>
    <mergeCell ref="C32:D32"/>
    <mergeCell ref="C34:D34"/>
    <mergeCell ref="C35:D35"/>
    <mergeCell ref="C36:D36"/>
    <mergeCell ref="C37:D3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2" sqref="A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Hofmeister Unternehmensgruppe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Reinhold Morgen</dc:creator>
  <cp:keywords/>
  <dc:description/>
  <cp:lastModifiedBy>Fritz</cp:lastModifiedBy>
  <cp:lastPrinted>2012-12-12T09:29:45Z</cp:lastPrinted>
  <dcterms:created xsi:type="dcterms:W3CDTF">2012-10-25T18:05:20Z</dcterms:created>
  <dcterms:modified xsi:type="dcterms:W3CDTF">2014-08-08T10:43:54Z</dcterms:modified>
  <cp:category/>
  <cp:version/>
  <cp:contentType/>
  <cp:contentStatus/>
</cp:coreProperties>
</file>